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C\Desktop\"/>
    </mc:Choice>
  </mc:AlternateContent>
  <bookViews>
    <workbookView xWindow="0" yWindow="0" windowWidth="20016" windowHeight="8820" activeTab="1"/>
  </bookViews>
  <sheets>
    <sheet name="Front Page" sheetId="1" r:id="rId1"/>
    <sheet name="Budget rapport" sheetId="2" r:id="rId2"/>
  </sheets>
  <calcPr calcId="171027"/>
</workbook>
</file>

<file path=xl/calcChain.xml><?xml version="1.0" encoding="utf-8"?>
<calcChain xmlns="http://schemas.openxmlformats.org/spreadsheetml/2006/main">
  <c r="K112" i="2" l="1"/>
  <c r="I112" i="2"/>
  <c r="L112" i="2" s="1"/>
  <c r="L110" i="2"/>
  <c r="L109" i="2"/>
  <c r="L108" i="2"/>
  <c r="L107" i="2"/>
  <c r="I105" i="2"/>
  <c r="K105" i="2"/>
  <c r="L103" i="2"/>
  <c r="L102" i="2"/>
  <c r="L101" i="2"/>
  <c r="L100" i="2"/>
  <c r="N94" i="2"/>
  <c r="N96" i="2" s="1"/>
  <c r="R92" i="2"/>
  <c r="R94" i="2" s="1"/>
  <c r="L105" i="2" l="1"/>
  <c r="Q94" i="2"/>
  <c r="S94" i="2" s="1"/>
  <c r="R90" i="2"/>
  <c r="N90" i="2"/>
  <c r="Q88" i="2"/>
  <c r="R88" i="2"/>
  <c r="N88" i="2"/>
  <c r="Q86" i="2"/>
  <c r="Q85" i="2"/>
  <c r="R85" i="2"/>
  <c r="N85" i="2"/>
</calcChain>
</file>

<file path=xl/sharedStrings.xml><?xml version="1.0" encoding="utf-8"?>
<sst xmlns="http://schemas.openxmlformats.org/spreadsheetml/2006/main" count="925" uniqueCount="289">
  <si>
    <t>Document Information</t>
  </si>
  <si>
    <t>Document ID</t>
  </si>
  <si>
    <t>368</t>
  </si>
  <si>
    <t>Document version</t>
  </si>
  <si>
    <t>2</t>
  </si>
  <si>
    <t>Document owner</t>
  </si>
  <si>
    <t>Bjarke Holbæk Jensen</t>
  </si>
  <si>
    <t>Document description</t>
  </si>
  <si>
    <t>Document long description</t>
  </si>
  <si>
    <t>Guidelines &amp; Support</t>
  </si>
  <si>
    <t>LINK to Guidelines</t>
  </si>
  <si>
    <t>Functional guidelines on how to use the report</t>
  </si>
  <si>
    <t>LINK to Support</t>
  </si>
  <si>
    <t>Info on how to get functional support or technical support</t>
  </si>
  <si>
    <t>Prompts</t>
  </si>
  <si>
    <t>Prompt name</t>
  </si>
  <si>
    <t>Description</t>
  </si>
  <si>
    <t>Current Value</t>
  </si>
  <si>
    <t xml:space="preserve">Leveringsperiode </t>
  </si>
  <si>
    <t>Værk:</t>
  </si>
  <si>
    <t>Avedøreværket</t>
  </si>
  <si>
    <t>Produkt:</t>
  </si>
  <si>
    <t>Blandingshalm;Frøgræs;Kornhalm;Rapshalm;Speciel Kornhalm</t>
  </si>
  <si>
    <t>lev. periode aktiv:</t>
  </si>
  <si>
    <t>Produkt</t>
  </si>
  <si>
    <t>Kontraktnummer</t>
  </si>
  <si>
    <t>Indvejningsnr</t>
  </si>
  <si>
    <t>Kontraktvilkår</t>
  </si>
  <si>
    <t>Levnr.</t>
  </si>
  <si>
    <t>Firmanavn</t>
  </si>
  <si>
    <t>Fornavn</t>
  </si>
  <si>
    <t>Efternavn</t>
  </si>
  <si>
    <t>Adm adresse 1</t>
  </si>
  <si>
    <t>Adm adresse 2</t>
  </si>
  <si>
    <t>Adm postnr</t>
  </si>
  <si>
    <t>Adm by</t>
  </si>
  <si>
    <t>Kontraktmængde</t>
  </si>
  <si>
    <t>Periodemængde</t>
  </si>
  <si>
    <t>Modtagepligt på bundaske</t>
  </si>
  <si>
    <t>Basispris</t>
  </si>
  <si>
    <t>Sumkolonne</t>
  </si>
  <si>
    <t>Omsætning</t>
  </si>
  <si>
    <t>Pris måned 1</t>
  </si>
  <si>
    <t>Pris måned 2</t>
  </si>
  <si>
    <t>Pris måned 3</t>
  </si>
  <si>
    <t>Pris måned 4</t>
  </si>
  <si>
    <t>Pris måned 5</t>
  </si>
  <si>
    <t>Pris måned 6</t>
  </si>
  <si>
    <t>Pris måned 7</t>
  </si>
  <si>
    <t>Pris måned 8</t>
  </si>
  <si>
    <t>Pris måned 9</t>
  </si>
  <si>
    <t>Pris måned 10</t>
  </si>
  <si>
    <t>Pris måned 11</t>
  </si>
  <si>
    <t>Pris måned 12</t>
  </si>
  <si>
    <t>Blandingshalm</t>
  </si>
  <si>
    <t>2121013401</t>
  </si>
  <si>
    <t>Halm3 Indeks: Netto,løn,gødn,olie. Betaling15dage</t>
  </si>
  <si>
    <t>6590</t>
  </si>
  <si>
    <t>Lykkebæksgård</t>
  </si>
  <si>
    <t>Jørgen</t>
  </si>
  <si>
    <t>Christensen</t>
  </si>
  <si>
    <t>Præstøvej 102</t>
  </si>
  <si>
    <t>Tystrup</t>
  </si>
  <si>
    <t>4640</t>
  </si>
  <si>
    <t>Faxe</t>
  </si>
  <si>
    <t>Nej</t>
  </si>
  <si>
    <t>2121013406</t>
  </si>
  <si>
    <t>6349</t>
  </si>
  <si>
    <t>Skovholm</t>
  </si>
  <si>
    <t>Peder Skovholm</t>
  </si>
  <si>
    <t>Sækkehusvej 12</t>
  </si>
  <si>
    <t>2121013407</t>
  </si>
  <si>
    <t>2121013411</t>
  </si>
  <si>
    <t>6321</t>
  </si>
  <si>
    <t>Teglgaard Agro A/S</t>
  </si>
  <si>
    <t>Gert Teglgaard</t>
  </si>
  <si>
    <t>Jørgen Jørgensen</t>
  </si>
  <si>
    <t>Vivedevej 4a</t>
  </si>
  <si>
    <t>2121013452</t>
  </si>
  <si>
    <t>6364</t>
  </si>
  <si>
    <t>Stig W.</t>
  </si>
  <si>
    <t>Pedersen</t>
  </si>
  <si>
    <t>Orehøjvej 2</t>
  </si>
  <si>
    <t>Gevnø</t>
  </si>
  <si>
    <t>4660</t>
  </si>
  <si>
    <t>Store Heddinge</t>
  </si>
  <si>
    <t>2121013461</t>
  </si>
  <si>
    <t>6277</t>
  </si>
  <si>
    <t>Grantoftegård</t>
  </si>
  <si>
    <t>Godtfred</t>
  </si>
  <si>
    <t>Christiansen</t>
  </si>
  <si>
    <t>Olstrupvej 23</t>
  </si>
  <si>
    <t>Olstrup</t>
  </si>
  <si>
    <t>4690</t>
  </si>
  <si>
    <t>Haslev</t>
  </si>
  <si>
    <t>2121013462</t>
  </si>
  <si>
    <t>9822</t>
  </si>
  <si>
    <t>Riisengaard</t>
  </si>
  <si>
    <t>Jan</t>
  </si>
  <si>
    <t>Andersen</t>
  </si>
  <si>
    <t>Bækgårdsvej 5</t>
  </si>
  <si>
    <t>2640</t>
  </si>
  <si>
    <t>Hedehusene</t>
  </si>
  <si>
    <t>2121013463</t>
  </si>
  <si>
    <t>2121013464</t>
  </si>
  <si>
    <t>9917</t>
  </si>
  <si>
    <t>HMH Halm IVS</t>
  </si>
  <si>
    <t>Morten</t>
  </si>
  <si>
    <t>Hansen</t>
  </si>
  <si>
    <t>Tågeskovvej 24</t>
  </si>
  <si>
    <t>4733</t>
  </si>
  <si>
    <t>Tappernøje</t>
  </si>
  <si>
    <t>2121013465</t>
  </si>
  <si>
    <t>6509</t>
  </si>
  <si>
    <t>EPO2 ApS</t>
  </si>
  <si>
    <t>Ole</t>
  </si>
  <si>
    <t>Petersen</t>
  </si>
  <si>
    <t>Kyse Markvej 36</t>
  </si>
  <si>
    <t>4700</t>
  </si>
  <si>
    <t>Næstved</t>
  </si>
  <si>
    <t>2121013466</t>
  </si>
  <si>
    <t>9908</t>
  </si>
  <si>
    <t>A Maskinudlejning</t>
  </si>
  <si>
    <t>Danni</t>
  </si>
  <si>
    <t>Gershøjvej 109B</t>
  </si>
  <si>
    <t>4070</t>
  </si>
  <si>
    <t>Kirke Hyllinge</t>
  </si>
  <si>
    <t>2121013467</t>
  </si>
  <si>
    <t>2121013468</t>
  </si>
  <si>
    <t>2121013469</t>
  </si>
  <si>
    <t>6352</t>
  </si>
  <si>
    <t>Kildegaard</t>
  </si>
  <si>
    <t>Strandvejen 20</t>
  </si>
  <si>
    <t>4180</t>
  </si>
  <si>
    <t>Sorø</t>
  </si>
  <si>
    <t>2121013471</t>
  </si>
  <si>
    <t>6178</t>
  </si>
  <si>
    <t>Maglebrænde</t>
  </si>
  <si>
    <t>Børge</t>
  </si>
  <si>
    <t>Løjmand</t>
  </si>
  <si>
    <t>Nykøbingvej 123</t>
  </si>
  <si>
    <t>4850</t>
  </si>
  <si>
    <t>Stubbekøbing</t>
  </si>
  <si>
    <t>2121013472</t>
  </si>
  <si>
    <t>6620</t>
  </si>
  <si>
    <t>Strangefarm</t>
  </si>
  <si>
    <t>Jesper</t>
  </si>
  <si>
    <t>Strange</t>
  </si>
  <si>
    <t>Sibirien 4, b</t>
  </si>
  <si>
    <t>4800</t>
  </si>
  <si>
    <t>Nykøbing F</t>
  </si>
  <si>
    <t>2121013473</t>
  </si>
  <si>
    <t>2121013474</t>
  </si>
  <si>
    <t>2121013475</t>
  </si>
  <si>
    <t>2121013476</t>
  </si>
  <si>
    <t>2121013477</t>
  </si>
  <si>
    <t>2121013478</t>
  </si>
  <si>
    <t>9537</t>
  </si>
  <si>
    <t>Madsen's Multiservice</t>
  </si>
  <si>
    <t xml:space="preserve">Rune Ebbensgaard </t>
  </si>
  <si>
    <t>Madsen</t>
  </si>
  <si>
    <t>Støvlebækvej 19</t>
  </si>
  <si>
    <t>4200</t>
  </si>
  <si>
    <t>Slagelse</t>
  </si>
  <si>
    <t>2121013479</t>
  </si>
  <si>
    <t>6315</t>
  </si>
  <si>
    <t>Broveshøj</t>
  </si>
  <si>
    <t>Broveshøjvej 27</t>
  </si>
  <si>
    <t>Ll Heddinge</t>
  </si>
  <si>
    <t>4673</t>
  </si>
  <si>
    <t>Rødvig Stevns</t>
  </si>
  <si>
    <t>Kornhalm</t>
  </si>
  <si>
    <t>2121013329</t>
  </si>
  <si>
    <t>6300</t>
  </si>
  <si>
    <t>Smedegården</t>
  </si>
  <si>
    <t>Erik</t>
  </si>
  <si>
    <t>Svendsen</t>
  </si>
  <si>
    <t>Køgevej 185A</t>
  </si>
  <si>
    <t>4621</t>
  </si>
  <si>
    <t>Gadstrup</t>
  </si>
  <si>
    <t>2121013366</t>
  </si>
  <si>
    <t>6323</t>
  </si>
  <si>
    <t>Pedersminde</t>
  </si>
  <si>
    <t>Lars Romme</t>
  </si>
  <si>
    <t>Jacobsen</t>
  </si>
  <si>
    <t>Stangerupvej 6</t>
  </si>
  <si>
    <t>2121013367</t>
  </si>
  <si>
    <t>2121013368</t>
  </si>
  <si>
    <t>81</t>
  </si>
  <si>
    <t>Halmselskabet Danmark AMBA</t>
  </si>
  <si>
    <t>Hans Otto</t>
  </si>
  <si>
    <t>Sørensen</t>
  </si>
  <si>
    <t>Gaardkrogsvej 10</t>
  </si>
  <si>
    <t>6780</t>
  </si>
  <si>
    <t>Skærbæk</t>
  </si>
  <si>
    <t>2121013370</t>
  </si>
  <si>
    <t>6073</t>
  </si>
  <si>
    <t>Kastaniely</t>
  </si>
  <si>
    <t>Claus Steen</t>
  </si>
  <si>
    <t>Arløse Torp Vej 7</t>
  </si>
  <si>
    <t>4262</t>
  </si>
  <si>
    <t>Sandved</t>
  </si>
  <si>
    <t>2121013371</t>
  </si>
  <si>
    <t>2121013372</t>
  </si>
  <si>
    <t>2121013375</t>
  </si>
  <si>
    <t>2121013376</t>
  </si>
  <si>
    <t>2121013377</t>
  </si>
  <si>
    <t>2121013378</t>
  </si>
  <si>
    <t>2121013379</t>
  </si>
  <si>
    <t>2121013380</t>
  </si>
  <si>
    <t>2121013381</t>
  </si>
  <si>
    <t>2121013382</t>
  </si>
  <si>
    <t>2121013383</t>
  </si>
  <si>
    <t>9765</t>
  </si>
  <si>
    <t>Christian Dalgaard</t>
  </si>
  <si>
    <t>Gydevej 9</t>
  </si>
  <si>
    <t>Sigerslev</t>
  </si>
  <si>
    <t>2121013388</t>
  </si>
  <si>
    <t>2121013389</t>
  </si>
  <si>
    <t>2121013423</t>
  </si>
  <si>
    <t>6350</t>
  </si>
  <si>
    <t>Allan</t>
  </si>
  <si>
    <t>Kaare</t>
  </si>
  <si>
    <t>Trælløsevej 70</t>
  </si>
  <si>
    <t>Skelby</t>
  </si>
  <si>
    <t>4160</t>
  </si>
  <si>
    <t>Herlufmagle</t>
  </si>
  <si>
    <t>2121013486</t>
  </si>
  <si>
    <t>2121013494</t>
  </si>
  <si>
    <t>6622</t>
  </si>
  <si>
    <t>Baunegaard</t>
  </si>
  <si>
    <t>Dines</t>
  </si>
  <si>
    <t>Jensen</t>
  </si>
  <si>
    <t>Skovkildevej 5</t>
  </si>
  <si>
    <t>Vråby</t>
  </si>
  <si>
    <t>4652</t>
  </si>
  <si>
    <t>Hårlev</t>
  </si>
  <si>
    <t>2121013537</t>
  </si>
  <si>
    <t>2121013538</t>
  </si>
  <si>
    <t>2121013540</t>
  </si>
  <si>
    <t>2121013541</t>
  </si>
  <si>
    <t>2121013542</t>
  </si>
  <si>
    <t>2121013543</t>
  </si>
  <si>
    <t>2121013544</t>
  </si>
  <si>
    <t>2121013545</t>
  </si>
  <si>
    <t>2121013546</t>
  </si>
  <si>
    <t>2121013547</t>
  </si>
  <si>
    <t>2121013548</t>
  </si>
  <si>
    <t>2121013550</t>
  </si>
  <si>
    <t>2121013551</t>
  </si>
  <si>
    <t>2121013552</t>
  </si>
  <si>
    <t>2121013553</t>
  </si>
  <si>
    <t>2121013554</t>
  </si>
  <si>
    <t>2121013555</t>
  </si>
  <si>
    <t>2121013556</t>
  </si>
  <si>
    <t>2121013559</t>
  </si>
  <si>
    <t>2121013560</t>
  </si>
  <si>
    <t>9828</t>
  </si>
  <si>
    <t>Per</t>
  </si>
  <si>
    <t>Vadsby Bygade 10</t>
  </si>
  <si>
    <t>2121013561</t>
  </si>
  <si>
    <t>2121013562</t>
  </si>
  <si>
    <t>2121013563</t>
  </si>
  <si>
    <t>6320</t>
  </si>
  <si>
    <t>Torben</t>
  </si>
  <si>
    <t>Poulsen</t>
  </si>
  <si>
    <t>Ambjergvej 60</t>
  </si>
  <si>
    <t>Ørslev</t>
  </si>
  <si>
    <t>4760</t>
  </si>
  <si>
    <t>Vordingborg</t>
  </si>
  <si>
    <t>2121013564</t>
  </si>
  <si>
    <t>2121013565</t>
  </si>
  <si>
    <t>2121013566</t>
  </si>
  <si>
    <t>2121013567</t>
  </si>
  <si>
    <t>2121013568</t>
  </si>
  <si>
    <t>2121013569</t>
  </si>
  <si>
    <t>2121013570</t>
  </si>
  <si>
    <t>2121013603</t>
  </si>
  <si>
    <t>2121013604</t>
  </si>
  <si>
    <t>2121013605</t>
  </si>
  <si>
    <t>Hugin BO Budget rapport for Kontrakttype AV Leveringsperiode 2018/19</t>
  </si>
  <si>
    <t>AN Værk Kontrakter</t>
  </si>
  <si>
    <t>AB Gård Kontrakter</t>
  </si>
  <si>
    <r>
      <t xml:space="preserve">Samlet fler-årige kontrakter </t>
    </r>
    <r>
      <rPr>
        <b/>
        <sz val="9"/>
        <color rgb="FF000000"/>
        <rFont val="Arial"/>
        <family val="2"/>
      </rPr>
      <t>IKKE REGULERET</t>
    </r>
  </si>
  <si>
    <r>
      <t>Samlet forventning på fler-årige</t>
    </r>
    <r>
      <rPr>
        <b/>
        <sz val="9"/>
        <color rgb="FF000000"/>
        <rFont val="Arial"/>
        <family val="2"/>
      </rPr>
      <t xml:space="preserve"> efter regulering</t>
    </r>
  </si>
  <si>
    <t>Nye kontrakter</t>
  </si>
  <si>
    <t>Forventet forbrug i ton i 2018/19:</t>
  </si>
  <si>
    <t>Mængde som vi skal købe senere på året:</t>
  </si>
  <si>
    <t>kr/GJ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</si>
</sst>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#,##0.0"/>
    <numFmt numFmtId="165" formatCode="_ * #,##0_ ;_ * \-#,##0_ ;_ * &quot;-&quot;??_ ;_ @_ "/>
  </numFmts>
  <fonts count="11" x14ac:knownFonts="1">
    <font>
      <sz val="10"/>
      <color rgb="FF000000"/>
      <name val="Arial"/>
    </font>
    <font>
      <sz val="9"/>
      <color rgb="FF000000"/>
      <name val="Arial"/>
    </font>
    <font>
      <b/>
      <sz val="10"/>
      <color rgb="FF000000"/>
      <name val="Arial"/>
    </font>
    <font>
      <b/>
      <sz val="9"/>
      <color rgb="FF000000"/>
      <name val="Arial"/>
    </font>
    <font>
      <u/>
      <sz val="9"/>
      <color rgb="FF0000FF"/>
      <name val="Arial"/>
    </font>
    <font>
      <b/>
      <sz val="9"/>
      <color rgb="FFFFFFFF"/>
      <name val="Arial"/>
    </font>
    <font>
      <sz val="10"/>
      <color rgb="FF000000"/>
      <name val="Arial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30F10"/>
        <bgColor rgb="FFFFFFFF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4">
    <xf numFmtId="0" fontId="0" fillId="0" borderId="0" xfId="0"/>
    <xf numFmtId="0" fontId="1" fillId="2" borderId="0" xfId="0" applyFont="1" applyFill="1" applyAlignment="1">
      <alignment horizontal="left"/>
    </xf>
    <xf numFmtId="49" fontId="2" fillId="2" borderId="1" xfId="0" applyNumberFormat="1" applyFont="1" applyFill="1" applyBorder="1" applyAlignment="1">
      <alignment horizontal="left"/>
    </xf>
    <xf numFmtId="49" fontId="3" fillId="2" borderId="0" xfId="0" applyNumberFormat="1" applyFont="1" applyFill="1" applyAlignment="1">
      <alignment horizontal="left"/>
    </xf>
    <xf numFmtId="49" fontId="1" fillId="2" borderId="0" xfId="0" applyNumberFormat="1" applyFont="1" applyFill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49" fontId="1" fillId="2" borderId="0" xfId="0" applyNumberFormat="1" applyFont="1" applyFill="1" applyAlignment="1">
      <alignment horizontal="left" wrapText="1"/>
    </xf>
    <xf numFmtId="49" fontId="5" fillId="3" borderId="0" xfId="0" applyNumberFormat="1" applyFont="1" applyFill="1" applyAlignment="1">
      <alignment horizontal="left"/>
    </xf>
    <xf numFmtId="49" fontId="1" fillId="2" borderId="0" xfId="0" applyNumberFormat="1" applyFont="1" applyFill="1" applyAlignment="1">
      <alignment horizontal="right"/>
    </xf>
    <xf numFmtId="3" fontId="1" fillId="2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right"/>
    </xf>
    <xf numFmtId="3" fontId="0" fillId="0" borderId="0" xfId="0" applyNumberFormat="1"/>
    <xf numFmtId="164" fontId="0" fillId="0" borderId="0" xfId="0" applyNumberFormat="1"/>
    <xf numFmtId="2" fontId="0" fillId="0" borderId="0" xfId="0" applyNumberFormat="1"/>
    <xf numFmtId="49" fontId="1" fillId="2" borderId="2" xfId="0" applyNumberFormat="1" applyFont="1" applyFill="1" applyBorder="1" applyAlignment="1">
      <alignment horizontal="left"/>
    </xf>
    <xf numFmtId="0" fontId="0" fillId="0" borderId="2" xfId="0" applyBorder="1"/>
    <xf numFmtId="3" fontId="7" fillId="2" borderId="2" xfId="0" applyNumberFormat="1" applyFont="1" applyFill="1" applyBorder="1" applyAlignment="1">
      <alignment horizontal="right"/>
    </xf>
    <xf numFmtId="2" fontId="0" fillId="0" borderId="2" xfId="0" applyNumberFormat="1" applyBorder="1"/>
    <xf numFmtId="164" fontId="7" fillId="2" borderId="2" xfId="0" applyNumberFormat="1" applyFont="1" applyFill="1" applyBorder="1" applyAlignment="1">
      <alignment horizontal="right"/>
    </xf>
    <xf numFmtId="0" fontId="8" fillId="0" borderId="0" xfId="0" applyFont="1"/>
    <xf numFmtId="49" fontId="7" fillId="2" borderId="0" xfId="0" applyNumberFormat="1" applyFont="1" applyFill="1" applyBorder="1" applyAlignment="1">
      <alignment horizontal="left"/>
    </xf>
    <xf numFmtId="49" fontId="7" fillId="2" borderId="3" xfId="0" applyNumberFormat="1" applyFont="1" applyFill="1" applyBorder="1" applyAlignment="1">
      <alignment horizontal="left"/>
    </xf>
    <xf numFmtId="0" fontId="0" fillId="0" borderId="3" xfId="0" applyBorder="1"/>
    <xf numFmtId="3" fontId="0" fillId="0" borderId="3" xfId="0" applyNumberFormat="1" applyBorder="1"/>
    <xf numFmtId="49" fontId="9" fillId="2" borderId="0" xfId="0" applyNumberFormat="1" applyFont="1" applyFill="1" applyAlignment="1">
      <alignment horizontal="left"/>
    </xf>
    <xf numFmtId="165" fontId="10" fillId="0" borderId="0" xfId="1" applyNumberFormat="1" applyFont="1"/>
    <xf numFmtId="165" fontId="0" fillId="0" borderId="0" xfId="0" applyNumberFormat="1"/>
    <xf numFmtId="43" fontId="0" fillId="0" borderId="0" xfId="1" applyFont="1"/>
    <xf numFmtId="49" fontId="1" fillId="2" borderId="0" xfId="0" applyNumberFormat="1" applyFont="1" applyFill="1" applyAlignment="1">
      <alignment horizontal="left"/>
    </xf>
    <xf numFmtId="49" fontId="4" fillId="2" borderId="0" xfId="0" applyNumberFormat="1" applyFont="1" applyFill="1" applyAlignment="1">
      <alignment horizontal="left"/>
    </xf>
    <xf numFmtId="0" fontId="1" fillId="2" borderId="1" xfId="0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ong-workspace/Production/BO_Support/BO_Support.aspx?id=36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/>
  </sheetViews>
  <sheetFormatPr defaultRowHeight="13.2" x14ac:dyDescent="0.25"/>
  <cols>
    <col min="1" max="1" width="26.33203125" customWidth="1"/>
    <col min="2" max="2" width="80.109375" customWidth="1"/>
    <col min="3" max="3" width="46.6640625" customWidth="1"/>
    <col min="4" max="4" width="5.109375" customWidth="1"/>
  </cols>
  <sheetData>
    <row r="1" spans="1:3" s="1" customFormat="1" ht="30.45" customHeight="1" x14ac:dyDescent="0.2"/>
    <row r="2" spans="1:3" s="1" customFormat="1" ht="12.75" customHeight="1" x14ac:dyDescent="0.25">
      <c r="A2" s="2" t="s">
        <v>0</v>
      </c>
      <c r="B2" s="31"/>
      <c r="C2" s="31"/>
    </row>
    <row r="3" spans="1:3" s="1" customFormat="1" ht="12.75" customHeight="1" x14ac:dyDescent="0.25">
      <c r="A3" s="3" t="s">
        <v>1</v>
      </c>
      <c r="B3" s="29" t="s">
        <v>2</v>
      </c>
      <c r="C3" s="29"/>
    </row>
    <row r="4" spans="1:3" s="1" customFormat="1" ht="12.75" customHeight="1" x14ac:dyDescent="0.25">
      <c r="A4" s="3" t="s">
        <v>3</v>
      </c>
      <c r="B4" s="29" t="s">
        <v>4</v>
      </c>
      <c r="C4" s="29"/>
    </row>
    <row r="5" spans="1:3" s="1" customFormat="1" ht="12.75" customHeight="1" x14ac:dyDescent="0.25">
      <c r="A5" s="3" t="s">
        <v>5</v>
      </c>
      <c r="B5" s="29" t="s">
        <v>6</v>
      </c>
      <c r="C5" s="29"/>
    </row>
    <row r="6" spans="1:3" s="1" customFormat="1" ht="12.75" customHeight="1" x14ac:dyDescent="0.25">
      <c r="A6" s="3" t="s">
        <v>7</v>
      </c>
      <c r="B6" s="29"/>
      <c r="C6" s="29"/>
    </row>
    <row r="7" spans="1:3" s="1" customFormat="1" ht="12.75" customHeight="1" x14ac:dyDescent="0.25">
      <c r="A7" s="3" t="s">
        <v>8</v>
      </c>
      <c r="B7" s="29"/>
      <c r="C7" s="29"/>
    </row>
    <row r="8" spans="1:3" s="1" customFormat="1" ht="13.95" customHeight="1" x14ac:dyDescent="0.2"/>
    <row r="9" spans="1:3" s="1" customFormat="1" ht="12.75" customHeight="1" x14ac:dyDescent="0.25">
      <c r="A9" s="2" t="s">
        <v>9</v>
      </c>
      <c r="B9" s="31"/>
      <c r="C9" s="31"/>
    </row>
    <row r="10" spans="1:3" s="1" customFormat="1" ht="12.75" customHeight="1" x14ac:dyDescent="0.25">
      <c r="A10" s="3" t="s">
        <v>10</v>
      </c>
      <c r="B10" s="29" t="s">
        <v>11</v>
      </c>
      <c r="C10" s="29"/>
    </row>
    <row r="11" spans="1:3" s="1" customFormat="1" ht="12.75" customHeight="1" x14ac:dyDescent="0.25">
      <c r="A11" s="3" t="s">
        <v>12</v>
      </c>
      <c r="B11" s="30" t="s">
        <v>13</v>
      </c>
      <c r="C11" s="30"/>
    </row>
    <row r="12" spans="1:3" s="1" customFormat="1" ht="30.45" customHeight="1" x14ac:dyDescent="0.2"/>
    <row r="13" spans="1:3" s="1" customFormat="1" ht="12.75" customHeight="1" x14ac:dyDescent="0.25">
      <c r="A13" s="5" t="s">
        <v>14</v>
      </c>
      <c r="B13" s="6"/>
      <c r="C13" s="6"/>
    </row>
    <row r="14" spans="1:3" s="1" customFormat="1" ht="12.75" customHeight="1" x14ac:dyDescent="0.25">
      <c r="A14" s="3" t="s">
        <v>15</v>
      </c>
      <c r="B14" s="3" t="s">
        <v>16</v>
      </c>
      <c r="C14" s="3" t="s">
        <v>17</v>
      </c>
    </row>
    <row r="15" spans="1:3" s="1" customFormat="1" ht="12.45" customHeight="1" x14ac:dyDescent="0.2">
      <c r="A15" s="4" t="s">
        <v>18</v>
      </c>
      <c r="C15" s="4"/>
    </row>
    <row r="16" spans="1:3" s="1" customFormat="1" ht="13.35" customHeight="1" x14ac:dyDescent="0.2">
      <c r="A16" s="4" t="s">
        <v>19</v>
      </c>
      <c r="C16" s="7" t="s">
        <v>20</v>
      </c>
    </row>
    <row r="17" spans="1:3" s="1" customFormat="1" ht="12.75" customHeight="1" x14ac:dyDescent="0.2">
      <c r="A17" s="4" t="s">
        <v>21</v>
      </c>
      <c r="C17" s="4" t="s">
        <v>22</v>
      </c>
    </row>
    <row r="18" spans="1:3" s="1" customFormat="1" ht="12.75" customHeight="1" x14ac:dyDescent="0.2">
      <c r="A18" s="4" t="s">
        <v>23</v>
      </c>
      <c r="C18" s="4"/>
    </row>
    <row r="19" spans="1:3" s="1" customFormat="1" ht="12.75" customHeight="1" x14ac:dyDescent="0.2"/>
    <row r="20" spans="1:3" s="1" customFormat="1" ht="28.95" customHeight="1" x14ac:dyDescent="0.2"/>
  </sheetData>
  <mergeCells count="9">
    <mergeCell ref="B10:C10"/>
    <mergeCell ref="B11:C11"/>
    <mergeCell ref="B2:C2"/>
    <mergeCell ref="B3:C3"/>
    <mergeCell ref="B4:C4"/>
    <mergeCell ref="B5:C5"/>
    <mergeCell ref="B6:C6"/>
    <mergeCell ref="B7:C7"/>
    <mergeCell ref="B9:C9"/>
  </mergeCells>
  <hyperlinks>
    <hyperlink ref="B11" r:id="rId1"/>
  </hyperlinks>
  <pageMargins left="0.7" right="0.7" top="0.75" bottom="0.75" header="0.3" footer="0.3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2"/>
  <sheetViews>
    <sheetView tabSelected="1" topLeftCell="H77" workbookViewId="0">
      <selection activeCell="O96" sqref="O96"/>
    </sheetView>
  </sheetViews>
  <sheetFormatPr defaultRowHeight="13.2" x14ac:dyDescent="0.25"/>
  <cols>
    <col min="1" max="1" width="14.6640625" customWidth="1"/>
    <col min="2" max="2" width="14.44140625" customWidth="1"/>
    <col min="3" max="3" width="11.88671875" customWidth="1"/>
    <col min="4" max="4" width="42.44140625" customWidth="1"/>
    <col min="5" max="5" width="7" customWidth="1"/>
    <col min="6" max="6" width="24.109375" customWidth="1"/>
    <col min="7" max="7" width="17.6640625" customWidth="1"/>
    <col min="8" max="8" width="18.5546875" customWidth="1"/>
    <col min="9" max="9" width="28.88671875" customWidth="1"/>
    <col min="10" max="10" width="15.44140625" customWidth="1"/>
    <col min="11" max="11" width="10.6640625" customWidth="1"/>
    <col min="12" max="12" width="18.33203125" customWidth="1"/>
    <col min="13" max="13" width="19.109375" customWidth="1"/>
    <col min="14" max="14" width="14.109375" customWidth="1"/>
    <col min="15" max="15" width="17.33203125" customWidth="1"/>
    <col min="16" max="16" width="8.109375" customWidth="1"/>
    <col min="17" max="17" width="11" customWidth="1"/>
    <col min="18" max="30" width="11.5546875" customWidth="1"/>
    <col min="31" max="31" width="4.6640625" customWidth="1"/>
  </cols>
  <sheetData>
    <row r="1" spans="1:30" s="1" customFormat="1" ht="13.35" customHeight="1" x14ac:dyDescent="0.2"/>
    <row r="2" spans="1:30" s="1" customFormat="1" ht="13.35" customHeight="1" x14ac:dyDescent="0.25">
      <c r="A2" s="32" t="s">
        <v>280</v>
      </c>
      <c r="B2" s="32"/>
      <c r="C2" s="32"/>
      <c r="D2" s="32"/>
      <c r="E2" s="32"/>
      <c r="F2" s="32"/>
      <c r="G2" s="32"/>
      <c r="H2" s="32"/>
    </row>
    <row r="3" spans="1:30" s="1" customFormat="1" ht="19.649999999999999" customHeight="1" x14ac:dyDescent="0.2"/>
    <row r="4" spans="1:30" s="1" customFormat="1" ht="12.75" customHeight="1" x14ac:dyDescent="0.25">
      <c r="A4" s="33" t="s">
        <v>20</v>
      </c>
      <c r="B4" s="33"/>
    </row>
    <row r="5" spans="1:30" s="1" customFormat="1" ht="7.5" customHeight="1" x14ac:dyDescent="0.2"/>
    <row r="6" spans="1:30" s="1" customFormat="1" ht="12.75" customHeight="1" x14ac:dyDescent="0.25">
      <c r="A6" s="8" t="s">
        <v>24</v>
      </c>
      <c r="B6" s="8" t="s">
        <v>25</v>
      </c>
      <c r="C6" s="8" t="s">
        <v>26</v>
      </c>
      <c r="D6" s="8" t="s">
        <v>27</v>
      </c>
      <c r="E6" s="8" t="s">
        <v>28</v>
      </c>
      <c r="F6" s="8" t="s">
        <v>29</v>
      </c>
      <c r="G6" s="8" t="s">
        <v>30</v>
      </c>
      <c r="H6" s="8" t="s">
        <v>31</v>
      </c>
      <c r="I6" s="8" t="s">
        <v>32</v>
      </c>
      <c r="J6" s="8" t="s">
        <v>33</v>
      </c>
      <c r="K6" s="8" t="s">
        <v>34</v>
      </c>
      <c r="L6" s="8" t="s">
        <v>35</v>
      </c>
      <c r="M6" s="8" t="s">
        <v>36</v>
      </c>
      <c r="N6" s="8" t="s">
        <v>37</v>
      </c>
      <c r="O6" s="8" t="s">
        <v>38</v>
      </c>
      <c r="P6" s="8" t="s">
        <v>39</v>
      </c>
      <c r="Q6" s="8" t="s">
        <v>40</v>
      </c>
      <c r="R6" s="8" t="s">
        <v>41</v>
      </c>
      <c r="S6" s="8" t="s">
        <v>42</v>
      </c>
      <c r="T6" s="8" t="s">
        <v>43</v>
      </c>
      <c r="U6" s="8" t="s">
        <v>44</v>
      </c>
      <c r="V6" s="8" t="s">
        <v>45</v>
      </c>
      <c r="W6" s="8" t="s">
        <v>46</v>
      </c>
      <c r="X6" s="8" t="s">
        <v>47</v>
      </c>
      <c r="Y6" s="8" t="s">
        <v>48</v>
      </c>
      <c r="Z6" s="8" t="s">
        <v>49</v>
      </c>
      <c r="AA6" s="8" t="s">
        <v>50</v>
      </c>
      <c r="AB6" s="8" t="s">
        <v>51</v>
      </c>
      <c r="AC6" s="8" t="s">
        <v>52</v>
      </c>
      <c r="AD6" s="8" t="s">
        <v>53</v>
      </c>
    </row>
    <row r="7" spans="1:30" s="1" customFormat="1" ht="14.85" customHeight="1" x14ac:dyDescent="0.2">
      <c r="A7" s="4" t="s">
        <v>54</v>
      </c>
      <c r="B7" s="9" t="s">
        <v>55</v>
      </c>
      <c r="C7" s="9"/>
      <c r="D7" s="4" t="s">
        <v>56</v>
      </c>
      <c r="E7" s="9" t="s">
        <v>57</v>
      </c>
      <c r="F7" s="4" t="s">
        <v>58</v>
      </c>
      <c r="G7" s="4" t="s">
        <v>59</v>
      </c>
      <c r="H7" s="4" t="s">
        <v>60</v>
      </c>
      <c r="I7" s="4" t="s">
        <v>61</v>
      </c>
      <c r="J7" s="4" t="s">
        <v>62</v>
      </c>
      <c r="K7" s="4" t="s">
        <v>63</v>
      </c>
      <c r="L7" s="4" t="s">
        <v>64</v>
      </c>
      <c r="M7" s="10">
        <v>400</v>
      </c>
      <c r="N7" s="10">
        <v>400</v>
      </c>
      <c r="O7" s="4" t="s">
        <v>65</v>
      </c>
      <c r="P7" s="11">
        <v>578.51</v>
      </c>
      <c r="Q7" s="11">
        <v>578.51</v>
      </c>
      <c r="R7" s="11">
        <v>231404</v>
      </c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</row>
    <row r="8" spans="1:30" s="1" customFormat="1" ht="14.85" customHeight="1" x14ac:dyDescent="0.2">
      <c r="A8" s="4" t="s">
        <v>54</v>
      </c>
      <c r="B8" s="9" t="s">
        <v>66</v>
      </c>
      <c r="C8" s="9"/>
      <c r="D8" s="4" t="s">
        <v>56</v>
      </c>
      <c r="E8" s="9" t="s">
        <v>67</v>
      </c>
      <c r="F8" s="4" t="s">
        <v>68</v>
      </c>
      <c r="G8" s="4" t="s">
        <v>69</v>
      </c>
      <c r="H8" s="4" t="s">
        <v>60</v>
      </c>
      <c r="I8" s="4" t="s">
        <v>70</v>
      </c>
      <c r="J8" s="4" t="s">
        <v>62</v>
      </c>
      <c r="K8" s="4" t="s">
        <v>63</v>
      </c>
      <c r="L8" s="4" t="s">
        <v>64</v>
      </c>
      <c r="M8" s="10">
        <v>1000</v>
      </c>
      <c r="N8" s="10">
        <v>1000</v>
      </c>
      <c r="O8" s="4" t="s">
        <v>65</v>
      </c>
      <c r="P8" s="11">
        <v>578.51</v>
      </c>
      <c r="Q8" s="11">
        <v>578.51</v>
      </c>
      <c r="R8" s="11">
        <v>578510</v>
      </c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</row>
    <row r="9" spans="1:30" s="1" customFormat="1" ht="14.85" customHeight="1" x14ac:dyDescent="0.2">
      <c r="A9" s="4" t="s">
        <v>54</v>
      </c>
      <c r="B9" s="9" t="s">
        <v>71</v>
      </c>
      <c r="C9" s="9"/>
      <c r="D9" s="4" t="s">
        <v>56</v>
      </c>
      <c r="E9" s="9" t="s">
        <v>67</v>
      </c>
      <c r="F9" s="4" t="s">
        <v>68</v>
      </c>
      <c r="G9" s="4" t="s">
        <v>69</v>
      </c>
      <c r="H9" s="4" t="s">
        <v>60</v>
      </c>
      <c r="I9" s="4" t="s">
        <v>70</v>
      </c>
      <c r="J9" s="4" t="s">
        <v>62</v>
      </c>
      <c r="K9" s="4" t="s">
        <v>63</v>
      </c>
      <c r="L9" s="4" t="s">
        <v>64</v>
      </c>
      <c r="M9" s="10">
        <v>1000</v>
      </c>
      <c r="N9" s="10">
        <v>1400</v>
      </c>
      <c r="O9" s="4" t="s">
        <v>65</v>
      </c>
      <c r="P9" s="11">
        <v>578.51</v>
      </c>
      <c r="Q9" s="11">
        <v>578.51</v>
      </c>
      <c r="R9" s="11">
        <v>809914</v>
      </c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</row>
    <row r="10" spans="1:30" s="1" customFormat="1" ht="14.85" customHeight="1" x14ac:dyDescent="0.2">
      <c r="A10" s="4" t="s">
        <v>54</v>
      </c>
      <c r="B10" s="9" t="s">
        <v>72</v>
      </c>
      <c r="C10" s="9"/>
      <c r="D10" s="4" t="s">
        <v>56</v>
      </c>
      <c r="E10" s="9" t="s">
        <v>73</v>
      </c>
      <c r="F10" s="4" t="s">
        <v>74</v>
      </c>
      <c r="G10" s="4" t="s">
        <v>75</v>
      </c>
      <c r="H10" s="4" t="s">
        <v>76</v>
      </c>
      <c r="I10" s="4" t="s">
        <v>77</v>
      </c>
      <c r="J10" s="4"/>
      <c r="K10" s="4" t="s">
        <v>63</v>
      </c>
      <c r="L10" s="4" t="s">
        <v>64</v>
      </c>
      <c r="M10" s="10">
        <v>1500</v>
      </c>
      <c r="N10" s="10">
        <v>2500</v>
      </c>
      <c r="O10" s="4" t="s">
        <v>65</v>
      </c>
      <c r="P10" s="11">
        <v>570.36</v>
      </c>
      <c r="Q10" s="11">
        <v>570.36</v>
      </c>
      <c r="R10" s="11">
        <v>1425900</v>
      </c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</row>
    <row r="11" spans="1:30" s="1" customFormat="1" ht="14.85" customHeight="1" x14ac:dyDescent="0.2">
      <c r="A11" s="4" t="s">
        <v>54</v>
      </c>
      <c r="B11" s="9" t="s">
        <v>78</v>
      </c>
      <c r="C11" s="9"/>
      <c r="D11" s="4" t="s">
        <v>56</v>
      </c>
      <c r="E11" s="9" t="s">
        <v>79</v>
      </c>
      <c r="F11" s="4"/>
      <c r="G11" s="4" t="s">
        <v>80</v>
      </c>
      <c r="H11" s="4" t="s">
        <v>81</v>
      </c>
      <c r="I11" s="4" t="s">
        <v>82</v>
      </c>
      <c r="J11" s="4" t="s">
        <v>83</v>
      </c>
      <c r="K11" s="4" t="s">
        <v>84</v>
      </c>
      <c r="L11" s="4" t="s">
        <v>85</v>
      </c>
      <c r="M11" s="10">
        <v>200</v>
      </c>
      <c r="N11" s="10">
        <v>40</v>
      </c>
      <c r="O11" s="4" t="s">
        <v>65</v>
      </c>
      <c r="P11" s="11">
        <v>545</v>
      </c>
      <c r="Q11" s="11">
        <v>545</v>
      </c>
      <c r="R11" s="11">
        <v>21800</v>
      </c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</row>
    <row r="12" spans="1:30" s="1" customFormat="1" ht="14.85" customHeight="1" x14ac:dyDescent="0.2">
      <c r="A12" s="4" t="s">
        <v>54</v>
      </c>
      <c r="B12" s="9" t="s">
        <v>86</v>
      </c>
      <c r="C12" s="9"/>
      <c r="D12" s="4" t="s">
        <v>56</v>
      </c>
      <c r="E12" s="9" t="s">
        <v>87</v>
      </c>
      <c r="F12" s="4" t="s">
        <v>88</v>
      </c>
      <c r="G12" s="4" t="s">
        <v>89</v>
      </c>
      <c r="H12" s="4" t="s">
        <v>90</v>
      </c>
      <c r="I12" s="4" t="s">
        <v>91</v>
      </c>
      <c r="J12" s="4" t="s">
        <v>92</v>
      </c>
      <c r="K12" s="4" t="s">
        <v>93</v>
      </c>
      <c r="L12" s="4" t="s">
        <v>94</v>
      </c>
      <c r="M12" s="10">
        <v>100</v>
      </c>
      <c r="N12" s="10">
        <v>60</v>
      </c>
      <c r="O12" s="4" t="s">
        <v>65</v>
      </c>
      <c r="P12" s="11">
        <v>550</v>
      </c>
      <c r="Q12" s="11">
        <v>550</v>
      </c>
      <c r="R12" s="11">
        <v>33000</v>
      </c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</row>
    <row r="13" spans="1:30" s="1" customFormat="1" ht="14.85" customHeight="1" x14ac:dyDescent="0.2">
      <c r="A13" s="4" t="s">
        <v>54</v>
      </c>
      <c r="B13" s="9" t="s">
        <v>95</v>
      </c>
      <c r="C13" s="9"/>
      <c r="D13" s="4" t="s">
        <v>56</v>
      </c>
      <c r="E13" s="9" t="s">
        <v>96</v>
      </c>
      <c r="F13" s="4" t="s">
        <v>97</v>
      </c>
      <c r="G13" s="4" t="s">
        <v>98</v>
      </c>
      <c r="H13" s="4" t="s">
        <v>99</v>
      </c>
      <c r="I13" s="4" t="s">
        <v>100</v>
      </c>
      <c r="J13" s="4"/>
      <c r="K13" s="4" t="s">
        <v>101</v>
      </c>
      <c r="L13" s="4" t="s">
        <v>102</v>
      </c>
      <c r="M13" s="10">
        <v>2000</v>
      </c>
      <c r="N13" s="10">
        <v>2000</v>
      </c>
      <c r="O13" s="4" t="s">
        <v>65</v>
      </c>
      <c r="P13" s="11">
        <v>565</v>
      </c>
      <c r="Q13" s="11">
        <v>565</v>
      </c>
      <c r="R13" s="11">
        <v>1130000</v>
      </c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</row>
    <row r="14" spans="1:30" s="1" customFormat="1" ht="14.85" customHeight="1" x14ac:dyDescent="0.2">
      <c r="A14" s="4" t="s">
        <v>54</v>
      </c>
      <c r="B14" s="9" t="s">
        <v>103</v>
      </c>
      <c r="C14" s="9"/>
      <c r="D14" s="4" t="s">
        <v>56</v>
      </c>
      <c r="E14" s="9" t="s">
        <v>96</v>
      </c>
      <c r="F14" s="4" t="s">
        <v>97</v>
      </c>
      <c r="G14" s="4" t="s">
        <v>98</v>
      </c>
      <c r="H14" s="4" t="s">
        <v>99</v>
      </c>
      <c r="I14" s="4" t="s">
        <v>100</v>
      </c>
      <c r="J14" s="4"/>
      <c r="K14" s="4" t="s">
        <v>101</v>
      </c>
      <c r="L14" s="4" t="s">
        <v>102</v>
      </c>
      <c r="M14" s="10">
        <v>2000</v>
      </c>
      <c r="N14" s="10">
        <v>2000</v>
      </c>
      <c r="O14" s="4" t="s">
        <v>65</v>
      </c>
      <c r="P14" s="11">
        <v>570</v>
      </c>
      <c r="Q14" s="11">
        <v>570</v>
      </c>
      <c r="R14" s="11">
        <v>1140000</v>
      </c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s="1" customFormat="1" ht="14.85" customHeight="1" x14ac:dyDescent="0.2">
      <c r="A15" s="4" t="s">
        <v>54</v>
      </c>
      <c r="B15" s="9" t="s">
        <v>104</v>
      </c>
      <c r="C15" s="9"/>
      <c r="D15" s="4" t="s">
        <v>56</v>
      </c>
      <c r="E15" s="9" t="s">
        <v>105</v>
      </c>
      <c r="F15" s="4" t="s">
        <v>106</v>
      </c>
      <c r="G15" s="4" t="s">
        <v>107</v>
      </c>
      <c r="H15" s="4" t="s">
        <v>108</v>
      </c>
      <c r="I15" s="4" t="s">
        <v>109</v>
      </c>
      <c r="J15" s="4"/>
      <c r="K15" s="4" t="s">
        <v>110</v>
      </c>
      <c r="L15" s="4" t="s">
        <v>111</v>
      </c>
      <c r="M15" s="10">
        <v>2000</v>
      </c>
      <c r="N15" s="10">
        <v>2000</v>
      </c>
      <c r="O15" s="4" t="s">
        <v>65</v>
      </c>
      <c r="P15" s="11">
        <v>579</v>
      </c>
      <c r="Q15" s="11">
        <v>579</v>
      </c>
      <c r="R15" s="11">
        <v>1158000</v>
      </c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30" s="1" customFormat="1" ht="14.85" customHeight="1" x14ac:dyDescent="0.2">
      <c r="A16" s="4" t="s">
        <v>54</v>
      </c>
      <c r="B16" s="9" t="s">
        <v>112</v>
      </c>
      <c r="C16" s="9"/>
      <c r="D16" s="4" t="s">
        <v>56</v>
      </c>
      <c r="E16" s="9" t="s">
        <v>113</v>
      </c>
      <c r="F16" s="4" t="s">
        <v>114</v>
      </c>
      <c r="G16" s="4" t="s">
        <v>115</v>
      </c>
      <c r="H16" s="4" t="s">
        <v>116</v>
      </c>
      <c r="I16" s="4" t="s">
        <v>117</v>
      </c>
      <c r="J16" s="4"/>
      <c r="K16" s="4" t="s">
        <v>118</v>
      </c>
      <c r="L16" s="4" t="s">
        <v>119</v>
      </c>
      <c r="M16" s="10">
        <v>9000</v>
      </c>
      <c r="N16" s="10">
        <v>9000</v>
      </c>
      <c r="O16" s="4" t="s">
        <v>65</v>
      </c>
      <c r="P16" s="11">
        <v>577</v>
      </c>
      <c r="Q16" s="11">
        <v>577</v>
      </c>
      <c r="R16" s="11">
        <v>5193000</v>
      </c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</row>
    <row r="17" spans="1:30" s="1" customFormat="1" ht="14.85" customHeight="1" x14ac:dyDescent="0.2">
      <c r="A17" s="4" t="s">
        <v>54</v>
      </c>
      <c r="B17" s="9" t="s">
        <v>120</v>
      </c>
      <c r="C17" s="9"/>
      <c r="D17" s="4" t="s">
        <v>56</v>
      </c>
      <c r="E17" s="9" t="s">
        <v>121</v>
      </c>
      <c r="F17" s="4" t="s">
        <v>122</v>
      </c>
      <c r="G17" s="4" t="s">
        <v>123</v>
      </c>
      <c r="H17" s="4" t="s">
        <v>99</v>
      </c>
      <c r="I17" s="4" t="s">
        <v>124</v>
      </c>
      <c r="J17" s="4"/>
      <c r="K17" s="4" t="s">
        <v>125</v>
      </c>
      <c r="L17" s="4" t="s">
        <v>126</v>
      </c>
      <c r="M17" s="10">
        <v>1000</v>
      </c>
      <c r="N17" s="10">
        <v>1000</v>
      </c>
      <c r="O17" s="4" t="s">
        <v>65</v>
      </c>
      <c r="P17" s="11">
        <v>550</v>
      </c>
      <c r="Q17" s="11">
        <v>550</v>
      </c>
      <c r="R17" s="11">
        <v>550000</v>
      </c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</row>
    <row r="18" spans="1:30" s="1" customFormat="1" ht="14.85" customHeight="1" x14ac:dyDescent="0.2">
      <c r="A18" s="4" t="s">
        <v>54</v>
      </c>
      <c r="B18" s="9" t="s">
        <v>127</v>
      </c>
      <c r="C18" s="9"/>
      <c r="D18" s="4" t="s">
        <v>56</v>
      </c>
      <c r="E18" s="9" t="s">
        <v>121</v>
      </c>
      <c r="F18" s="4" t="s">
        <v>122</v>
      </c>
      <c r="G18" s="4" t="s">
        <v>123</v>
      </c>
      <c r="H18" s="4" t="s">
        <v>99</v>
      </c>
      <c r="I18" s="4" t="s">
        <v>124</v>
      </c>
      <c r="J18" s="4"/>
      <c r="K18" s="4" t="s">
        <v>125</v>
      </c>
      <c r="L18" s="4" t="s">
        <v>126</v>
      </c>
      <c r="M18" s="10">
        <v>1000</v>
      </c>
      <c r="N18" s="10">
        <v>1000</v>
      </c>
      <c r="O18" s="4" t="s">
        <v>65</v>
      </c>
      <c r="P18" s="11">
        <v>555</v>
      </c>
      <c r="Q18" s="11">
        <v>555</v>
      </c>
      <c r="R18" s="11">
        <v>555000</v>
      </c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</row>
    <row r="19" spans="1:30" s="1" customFormat="1" ht="14.85" customHeight="1" x14ac:dyDescent="0.2">
      <c r="A19" s="4" t="s">
        <v>54</v>
      </c>
      <c r="B19" s="9" t="s">
        <v>128</v>
      </c>
      <c r="C19" s="9"/>
      <c r="D19" s="4" t="s">
        <v>56</v>
      </c>
      <c r="E19" s="9" t="s">
        <v>121</v>
      </c>
      <c r="F19" s="4" t="s">
        <v>122</v>
      </c>
      <c r="G19" s="4" t="s">
        <v>123</v>
      </c>
      <c r="H19" s="4" t="s">
        <v>99</v>
      </c>
      <c r="I19" s="4" t="s">
        <v>124</v>
      </c>
      <c r="J19" s="4"/>
      <c r="K19" s="4" t="s">
        <v>125</v>
      </c>
      <c r="L19" s="4" t="s">
        <v>126</v>
      </c>
      <c r="M19" s="10">
        <v>2000</v>
      </c>
      <c r="N19" s="10">
        <v>2000</v>
      </c>
      <c r="O19" s="4" t="s">
        <v>65</v>
      </c>
      <c r="P19" s="11">
        <v>560</v>
      </c>
      <c r="Q19" s="11">
        <v>560</v>
      </c>
      <c r="R19" s="11">
        <v>1120000</v>
      </c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</row>
    <row r="20" spans="1:30" s="1" customFormat="1" ht="14.85" customHeight="1" x14ac:dyDescent="0.2">
      <c r="A20" s="4" t="s">
        <v>54</v>
      </c>
      <c r="B20" s="9" t="s">
        <v>129</v>
      </c>
      <c r="C20" s="9"/>
      <c r="D20" s="4" t="s">
        <v>56</v>
      </c>
      <c r="E20" s="9" t="s">
        <v>130</v>
      </c>
      <c r="F20" s="4"/>
      <c r="G20" s="4" t="s">
        <v>115</v>
      </c>
      <c r="H20" s="4" t="s">
        <v>131</v>
      </c>
      <c r="I20" s="4" t="s">
        <v>132</v>
      </c>
      <c r="J20" s="4"/>
      <c r="K20" s="4" t="s">
        <v>133</v>
      </c>
      <c r="L20" s="4" t="s">
        <v>134</v>
      </c>
      <c r="M20" s="10">
        <v>200</v>
      </c>
      <c r="N20" s="10">
        <v>200</v>
      </c>
      <c r="O20" s="4" t="s">
        <v>65</v>
      </c>
      <c r="P20" s="11">
        <v>560</v>
      </c>
      <c r="Q20" s="11">
        <v>560</v>
      </c>
      <c r="R20" s="11">
        <v>112000</v>
      </c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</row>
    <row r="21" spans="1:30" s="1" customFormat="1" ht="14.85" customHeight="1" x14ac:dyDescent="0.2">
      <c r="A21" s="4" t="s">
        <v>54</v>
      </c>
      <c r="B21" s="9" t="s">
        <v>135</v>
      </c>
      <c r="C21" s="9"/>
      <c r="D21" s="4" t="s">
        <v>56</v>
      </c>
      <c r="E21" s="9" t="s">
        <v>136</v>
      </c>
      <c r="F21" s="4" t="s">
        <v>137</v>
      </c>
      <c r="G21" s="4" t="s">
        <v>138</v>
      </c>
      <c r="H21" s="4" t="s">
        <v>139</v>
      </c>
      <c r="I21" s="4" t="s">
        <v>140</v>
      </c>
      <c r="J21" s="4" t="s">
        <v>137</v>
      </c>
      <c r="K21" s="4" t="s">
        <v>141</v>
      </c>
      <c r="L21" s="4" t="s">
        <v>142</v>
      </c>
      <c r="M21" s="10">
        <v>350</v>
      </c>
      <c r="N21" s="10">
        <v>350</v>
      </c>
      <c r="O21" s="4" t="s">
        <v>65</v>
      </c>
      <c r="P21" s="11">
        <v>550</v>
      </c>
      <c r="Q21" s="11">
        <v>550</v>
      </c>
      <c r="R21" s="11">
        <v>192500</v>
      </c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</row>
    <row r="22" spans="1:30" s="1" customFormat="1" ht="14.85" customHeight="1" x14ac:dyDescent="0.2">
      <c r="A22" s="4" t="s">
        <v>54</v>
      </c>
      <c r="B22" s="9" t="s">
        <v>143</v>
      </c>
      <c r="C22" s="9"/>
      <c r="D22" s="4" t="s">
        <v>56</v>
      </c>
      <c r="E22" s="9" t="s">
        <v>144</v>
      </c>
      <c r="F22" s="4" t="s">
        <v>145</v>
      </c>
      <c r="G22" s="4" t="s">
        <v>146</v>
      </c>
      <c r="H22" s="4" t="s">
        <v>147</v>
      </c>
      <c r="I22" s="4" t="s">
        <v>148</v>
      </c>
      <c r="J22" s="4"/>
      <c r="K22" s="4" t="s">
        <v>149</v>
      </c>
      <c r="L22" s="4" t="s">
        <v>150</v>
      </c>
      <c r="M22" s="10">
        <v>500</v>
      </c>
      <c r="N22" s="10">
        <v>500</v>
      </c>
      <c r="O22" s="4" t="s">
        <v>65</v>
      </c>
      <c r="P22" s="11">
        <v>549</v>
      </c>
      <c r="Q22" s="11">
        <v>549</v>
      </c>
      <c r="R22" s="11">
        <v>274500</v>
      </c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</row>
    <row r="23" spans="1:30" s="1" customFormat="1" ht="14.85" customHeight="1" x14ac:dyDescent="0.2">
      <c r="A23" s="4" t="s">
        <v>54</v>
      </c>
      <c r="B23" s="9" t="s">
        <v>151</v>
      </c>
      <c r="C23" s="9"/>
      <c r="D23" s="4" t="s">
        <v>56</v>
      </c>
      <c r="E23" s="9" t="s">
        <v>144</v>
      </c>
      <c r="F23" s="4" t="s">
        <v>145</v>
      </c>
      <c r="G23" s="4" t="s">
        <v>146</v>
      </c>
      <c r="H23" s="4" t="s">
        <v>147</v>
      </c>
      <c r="I23" s="4" t="s">
        <v>148</v>
      </c>
      <c r="J23" s="4"/>
      <c r="K23" s="4" t="s">
        <v>149</v>
      </c>
      <c r="L23" s="4" t="s">
        <v>150</v>
      </c>
      <c r="M23" s="10">
        <v>500</v>
      </c>
      <c r="N23" s="10">
        <v>500</v>
      </c>
      <c r="O23" s="4" t="s">
        <v>65</v>
      </c>
      <c r="P23" s="11">
        <v>559</v>
      </c>
      <c r="Q23" s="11">
        <v>559</v>
      </c>
      <c r="R23" s="11">
        <v>279500</v>
      </c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</row>
    <row r="24" spans="1:30" s="1" customFormat="1" ht="14.85" customHeight="1" x14ac:dyDescent="0.2">
      <c r="A24" s="4" t="s">
        <v>54</v>
      </c>
      <c r="B24" s="9" t="s">
        <v>152</v>
      </c>
      <c r="C24" s="9"/>
      <c r="D24" s="4" t="s">
        <v>56</v>
      </c>
      <c r="E24" s="9" t="s">
        <v>144</v>
      </c>
      <c r="F24" s="4" t="s">
        <v>145</v>
      </c>
      <c r="G24" s="4" t="s">
        <v>146</v>
      </c>
      <c r="H24" s="4" t="s">
        <v>147</v>
      </c>
      <c r="I24" s="4" t="s">
        <v>148</v>
      </c>
      <c r="J24" s="4"/>
      <c r="K24" s="4" t="s">
        <v>149</v>
      </c>
      <c r="L24" s="4" t="s">
        <v>150</v>
      </c>
      <c r="M24" s="10">
        <v>500</v>
      </c>
      <c r="N24" s="10">
        <v>500</v>
      </c>
      <c r="O24" s="4" t="s">
        <v>65</v>
      </c>
      <c r="P24" s="11">
        <v>569</v>
      </c>
      <c r="Q24" s="11">
        <v>569</v>
      </c>
      <c r="R24" s="11">
        <v>284500</v>
      </c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</row>
    <row r="25" spans="1:30" s="1" customFormat="1" ht="14.85" customHeight="1" x14ac:dyDescent="0.2">
      <c r="A25" s="4" t="s">
        <v>54</v>
      </c>
      <c r="B25" s="9" t="s">
        <v>153</v>
      </c>
      <c r="C25" s="9"/>
      <c r="D25" s="4" t="s">
        <v>56</v>
      </c>
      <c r="E25" s="9" t="s">
        <v>144</v>
      </c>
      <c r="F25" s="4" t="s">
        <v>145</v>
      </c>
      <c r="G25" s="4" t="s">
        <v>146</v>
      </c>
      <c r="H25" s="4" t="s">
        <v>147</v>
      </c>
      <c r="I25" s="4" t="s">
        <v>148</v>
      </c>
      <c r="J25" s="4"/>
      <c r="K25" s="4" t="s">
        <v>149</v>
      </c>
      <c r="L25" s="4" t="s">
        <v>150</v>
      </c>
      <c r="M25" s="10">
        <v>500</v>
      </c>
      <c r="N25" s="10">
        <v>500</v>
      </c>
      <c r="O25" s="4" t="s">
        <v>65</v>
      </c>
      <c r="P25" s="11">
        <v>579</v>
      </c>
      <c r="Q25" s="11">
        <v>579</v>
      </c>
      <c r="R25" s="11">
        <v>289500</v>
      </c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</row>
    <row r="26" spans="1:30" s="1" customFormat="1" ht="14.85" customHeight="1" x14ac:dyDescent="0.2">
      <c r="A26" s="4" t="s">
        <v>54</v>
      </c>
      <c r="B26" s="9" t="s">
        <v>154</v>
      </c>
      <c r="C26" s="9"/>
      <c r="D26" s="4" t="s">
        <v>56</v>
      </c>
      <c r="E26" s="9" t="s">
        <v>87</v>
      </c>
      <c r="F26" s="4" t="s">
        <v>88</v>
      </c>
      <c r="G26" s="4" t="s">
        <v>89</v>
      </c>
      <c r="H26" s="4" t="s">
        <v>90</v>
      </c>
      <c r="I26" s="4" t="s">
        <v>91</v>
      </c>
      <c r="J26" s="4" t="s">
        <v>92</v>
      </c>
      <c r="K26" s="4" t="s">
        <v>93</v>
      </c>
      <c r="L26" s="4" t="s">
        <v>94</v>
      </c>
      <c r="M26" s="10">
        <v>100</v>
      </c>
      <c r="N26" s="10">
        <v>100</v>
      </c>
      <c r="O26" s="4" t="s">
        <v>65</v>
      </c>
      <c r="P26" s="11">
        <v>560</v>
      </c>
      <c r="Q26" s="11">
        <v>560</v>
      </c>
      <c r="R26" s="11">
        <v>56000</v>
      </c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</row>
    <row r="27" spans="1:30" s="1" customFormat="1" ht="14.85" customHeight="1" x14ac:dyDescent="0.2">
      <c r="A27" s="4" t="s">
        <v>54</v>
      </c>
      <c r="B27" s="9" t="s">
        <v>155</v>
      </c>
      <c r="C27" s="9"/>
      <c r="D27" s="4" t="s">
        <v>56</v>
      </c>
      <c r="E27" s="9" t="s">
        <v>67</v>
      </c>
      <c r="F27" s="4" t="s">
        <v>68</v>
      </c>
      <c r="G27" s="4" t="s">
        <v>69</v>
      </c>
      <c r="H27" s="4" t="s">
        <v>60</v>
      </c>
      <c r="I27" s="4" t="s">
        <v>70</v>
      </c>
      <c r="J27" s="4" t="s">
        <v>62</v>
      </c>
      <c r="K27" s="4" t="s">
        <v>63</v>
      </c>
      <c r="L27" s="4" t="s">
        <v>64</v>
      </c>
      <c r="M27" s="10">
        <v>1000</v>
      </c>
      <c r="N27" s="10">
        <v>1000</v>
      </c>
      <c r="O27" s="4" t="s">
        <v>65</v>
      </c>
      <c r="P27" s="11">
        <v>580</v>
      </c>
      <c r="Q27" s="11">
        <v>580</v>
      </c>
      <c r="R27" s="11">
        <v>580000</v>
      </c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</row>
    <row r="28" spans="1:30" s="1" customFormat="1" ht="14.85" customHeight="1" x14ac:dyDescent="0.2">
      <c r="A28" s="4" t="s">
        <v>54</v>
      </c>
      <c r="B28" s="9" t="s">
        <v>156</v>
      </c>
      <c r="C28" s="9"/>
      <c r="D28" s="4" t="s">
        <v>56</v>
      </c>
      <c r="E28" s="9" t="s">
        <v>157</v>
      </c>
      <c r="F28" s="4" t="s">
        <v>158</v>
      </c>
      <c r="G28" s="4" t="s">
        <v>159</v>
      </c>
      <c r="H28" s="4" t="s">
        <v>160</v>
      </c>
      <c r="I28" s="4" t="s">
        <v>161</v>
      </c>
      <c r="J28" s="4"/>
      <c r="K28" s="4" t="s">
        <v>162</v>
      </c>
      <c r="L28" s="4" t="s">
        <v>163</v>
      </c>
      <c r="M28" s="10">
        <v>200</v>
      </c>
      <c r="N28" s="10">
        <v>240</v>
      </c>
      <c r="O28" s="4" t="s">
        <v>65</v>
      </c>
      <c r="P28" s="11">
        <v>580</v>
      </c>
      <c r="Q28" s="11">
        <v>580</v>
      </c>
      <c r="R28" s="11">
        <v>139200</v>
      </c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</row>
    <row r="29" spans="1:30" s="1" customFormat="1" ht="14.85" customHeight="1" x14ac:dyDescent="0.2">
      <c r="A29" s="4" t="s">
        <v>54</v>
      </c>
      <c r="B29" s="9" t="s">
        <v>164</v>
      </c>
      <c r="C29" s="9"/>
      <c r="D29" s="4" t="s">
        <v>56</v>
      </c>
      <c r="E29" s="9" t="s">
        <v>165</v>
      </c>
      <c r="F29" s="4" t="s">
        <v>166</v>
      </c>
      <c r="G29" s="4" t="s">
        <v>59</v>
      </c>
      <c r="H29" s="4" t="s">
        <v>116</v>
      </c>
      <c r="I29" s="4" t="s">
        <v>167</v>
      </c>
      <c r="J29" s="4" t="s">
        <v>168</v>
      </c>
      <c r="K29" s="4" t="s">
        <v>169</v>
      </c>
      <c r="L29" s="4" t="s">
        <v>170</v>
      </c>
      <c r="M29" s="10">
        <v>500</v>
      </c>
      <c r="N29" s="10">
        <v>500</v>
      </c>
      <c r="O29" s="4" t="s">
        <v>65</v>
      </c>
      <c r="P29" s="11">
        <v>549</v>
      </c>
      <c r="Q29" s="11">
        <v>549</v>
      </c>
      <c r="R29" s="11">
        <v>274500</v>
      </c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</row>
    <row r="30" spans="1:30" s="1" customFormat="1" ht="14.85" customHeight="1" x14ac:dyDescent="0.2">
      <c r="A30" s="4" t="s">
        <v>171</v>
      </c>
      <c r="B30" s="9" t="s">
        <v>172</v>
      </c>
      <c r="C30" s="9"/>
      <c r="D30" s="4" t="s">
        <v>56</v>
      </c>
      <c r="E30" s="9" t="s">
        <v>173</v>
      </c>
      <c r="F30" s="4" t="s">
        <v>174</v>
      </c>
      <c r="G30" s="4" t="s">
        <v>175</v>
      </c>
      <c r="H30" s="4" t="s">
        <v>176</v>
      </c>
      <c r="I30" s="4" t="s">
        <v>177</v>
      </c>
      <c r="J30" s="4"/>
      <c r="K30" s="4" t="s">
        <v>178</v>
      </c>
      <c r="L30" s="4" t="s">
        <v>179</v>
      </c>
      <c r="M30" s="10">
        <v>1500</v>
      </c>
      <c r="N30" s="10">
        <v>1500</v>
      </c>
      <c r="O30" s="4" t="s">
        <v>65</v>
      </c>
      <c r="P30" s="11">
        <v>633.65</v>
      </c>
      <c r="Q30" s="11">
        <v>633.65</v>
      </c>
      <c r="R30" s="11">
        <v>950475</v>
      </c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</row>
    <row r="31" spans="1:30" s="1" customFormat="1" ht="14.85" customHeight="1" x14ac:dyDescent="0.2">
      <c r="A31" s="4" t="s">
        <v>171</v>
      </c>
      <c r="B31" s="9" t="s">
        <v>180</v>
      </c>
      <c r="C31" s="9"/>
      <c r="D31" s="4" t="s">
        <v>56</v>
      </c>
      <c r="E31" s="9" t="s">
        <v>181</v>
      </c>
      <c r="F31" s="4" t="s">
        <v>182</v>
      </c>
      <c r="G31" s="4" t="s">
        <v>183</v>
      </c>
      <c r="H31" s="4" t="s">
        <v>184</v>
      </c>
      <c r="I31" s="4" t="s">
        <v>185</v>
      </c>
      <c r="J31" s="4"/>
      <c r="K31" s="4" t="s">
        <v>141</v>
      </c>
      <c r="L31" s="4" t="s">
        <v>142</v>
      </c>
      <c r="M31" s="10">
        <v>700</v>
      </c>
      <c r="N31" s="10">
        <v>700</v>
      </c>
      <c r="O31" s="4" t="s">
        <v>65</v>
      </c>
      <c r="P31" s="11">
        <v>560.17999999999995</v>
      </c>
      <c r="Q31" s="11">
        <v>560.17999999999995</v>
      </c>
      <c r="R31" s="11">
        <v>392126</v>
      </c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</row>
    <row r="32" spans="1:30" s="1" customFormat="1" ht="14.85" customHeight="1" x14ac:dyDescent="0.2">
      <c r="A32" s="4" t="s">
        <v>171</v>
      </c>
      <c r="B32" s="9" t="s">
        <v>186</v>
      </c>
      <c r="C32" s="9"/>
      <c r="D32" s="4" t="s">
        <v>56</v>
      </c>
      <c r="E32" s="9" t="s">
        <v>181</v>
      </c>
      <c r="F32" s="4" t="s">
        <v>182</v>
      </c>
      <c r="G32" s="4" t="s">
        <v>183</v>
      </c>
      <c r="H32" s="4" t="s">
        <v>184</v>
      </c>
      <c r="I32" s="4" t="s">
        <v>185</v>
      </c>
      <c r="J32" s="4"/>
      <c r="K32" s="4" t="s">
        <v>141</v>
      </c>
      <c r="L32" s="4" t="s">
        <v>142</v>
      </c>
      <c r="M32" s="10">
        <v>700</v>
      </c>
      <c r="N32" s="10">
        <v>700</v>
      </c>
      <c r="O32" s="4" t="s">
        <v>65</v>
      </c>
      <c r="P32" s="11">
        <v>580.54999999999995</v>
      </c>
      <c r="Q32" s="11">
        <v>580.54999999999995</v>
      </c>
      <c r="R32" s="11">
        <v>406385</v>
      </c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</row>
    <row r="33" spans="1:30" s="1" customFormat="1" ht="14.85" customHeight="1" x14ac:dyDescent="0.2">
      <c r="A33" s="4" t="s">
        <v>171</v>
      </c>
      <c r="B33" s="9" t="s">
        <v>187</v>
      </c>
      <c r="C33" s="9"/>
      <c r="D33" s="4" t="s">
        <v>56</v>
      </c>
      <c r="E33" s="9" t="s">
        <v>188</v>
      </c>
      <c r="F33" s="4" t="s">
        <v>189</v>
      </c>
      <c r="G33" s="4" t="s">
        <v>190</v>
      </c>
      <c r="H33" s="4" t="s">
        <v>191</v>
      </c>
      <c r="I33" s="4" t="s">
        <v>192</v>
      </c>
      <c r="J33" s="4"/>
      <c r="K33" s="4" t="s">
        <v>193</v>
      </c>
      <c r="L33" s="4" t="s">
        <v>194</v>
      </c>
      <c r="M33" s="10">
        <v>100</v>
      </c>
      <c r="N33" s="10">
        <v>100</v>
      </c>
      <c r="O33" s="4" t="s">
        <v>65</v>
      </c>
      <c r="P33" s="11">
        <v>544.9</v>
      </c>
      <c r="Q33" s="11">
        <v>544.9</v>
      </c>
      <c r="R33" s="11">
        <v>54490</v>
      </c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</row>
    <row r="34" spans="1:30" s="1" customFormat="1" ht="14.85" customHeight="1" x14ac:dyDescent="0.2">
      <c r="A34" s="4" t="s">
        <v>171</v>
      </c>
      <c r="B34" s="9" t="s">
        <v>195</v>
      </c>
      <c r="C34" s="9"/>
      <c r="D34" s="4" t="s">
        <v>56</v>
      </c>
      <c r="E34" s="9" t="s">
        <v>196</v>
      </c>
      <c r="F34" s="4" t="s">
        <v>197</v>
      </c>
      <c r="G34" s="4" t="s">
        <v>198</v>
      </c>
      <c r="H34" s="4" t="s">
        <v>108</v>
      </c>
      <c r="I34" s="4" t="s">
        <v>199</v>
      </c>
      <c r="J34" s="4"/>
      <c r="K34" s="4" t="s">
        <v>200</v>
      </c>
      <c r="L34" s="4" t="s">
        <v>201</v>
      </c>
      <c r="M34" s="10">
        <v>300</v>
      </c>
      <c r="N34" s="10">
        <v>300</v>
      </c>
      <c r="O34" s="4" t="s">
        <v>65</v>
      </c>
      <c r="P34" s="11">
        <v>579.53</v>
      </c>
      <c r="Q34" s="11">
        <v>579.53</v>
      </c>
      <c r="R34" s="11">
        <v>173859</v>
      </c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</row>
    <row r="35" spans="1:30" s="1" customFormat="1" ht="14.85" customHeight="1" x14ac:dyDescent="0.2">
      <c r="A35" s="4" t="s">
        <v>171</v>
      </c>
      <c r="B35" s="9" t="s">
        <v>202</v>
      </c>
      <c r="C35" s="9"/>
      <c r="D35" s="4" t="s">
        <v>56</v>
      </c>
      <c r="E35" s="9" t="s">
        <v>196</v>
      </c>
      <c r="F35" s="4" t="s">
        <v>197</v>
      </c>
      <c r="G35" s="4" t="s">
        <v>198</v>
      </c>
      <c r="H35" s="4" t="s">
        <v>108</v>
      </c>
      <c r="I35" s="4" t="s">
        <v>199</v>
      </c>
      <c r="J35" s="4"/>
      <c r="K35" s="4" t="s">
        <v>200</v>
      </c>
      <c r="L35" s="4" t="s">
        <v>201</v>
      </c>
      <c r="M35" s="10">
        <v>300</v>
      </c>
      <c r="N35" s="10">
        <v>300</v>
      </c>
      <c r="O35" s="4" t="s">
        <v>65</v>
      </c>
      <c r="P35" s="11">
        <v>569.34</v>
      </c>
      <c r="Q35" s="11">
        <v>569.34</v>
      </c>
      <c r="R35" s="11">
        <v>170802</v>
      </c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</row>
    <row r="36" spans="1:30" s="1" customFormat="1" ht="14.85" customHeight="1" x14ac:dyDescent="0.2">
      <c r="A36" s="4" t="s">
        <v>171</v>
      </c>
      <c r="B36" s="9" t="s">
        <v>203</v>
      </c>
      <c r="C36" s="9"/>
      <c r="D36" s="4" t="s">
        <v>56</v>
      </c>
      <c r="E36" s="9" t="s">
        <v>196</v>
      </c>
      <c r="F36" s="4" t="s">
        <v>197</v>
      </c>
      <c r="G36" s="4" t="s">
        <v>198</v>
      </c>
      <c r="H36" s="4" t="s">
        <v>108</v>
      </c>
      <c r="I36" s="4" t="s">
        <v>199</v>
      </c>
      <c r="J36" s="4"/>
      <c r="K36" s="4" t="s">
        <v>200</v>
      </c>
      <c r="L36" s="4" t="s">
        <v>201</v>
      </c>
      <c r="M36" s="10">
        <v>200</v>
      </c>
      <c r="N36" s="10">
        <v>200</v>
      </c>
      <c r="O36" s="4" t="s">
        <v>65</v>
      </c>
      <c r="P36" s="11">
        <v>559.16</v>
      </c>
      <c r="Q36" s="11">
        <v>559.16</v>
      </c>
      <c r="R36" s="11">
        <v>111832</v>
      </c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</row>
    <row r="37" spans="1:30" s="1" customFormat="1" ht="14.85" customHeight="1" x14ac:dyDescent="0.2">
      <c r="A37" s="4" t="s">
        <v>171</v>
      </c>
      <c r="B37" s="9" t="s">
        <v>204</v>
      </c>
      <c r="C37" s="9"/>
      <c r="D37" s="4" t="s">
        <v>56</v>
      </c>
      <c r="E37" s="9" t="s">
        <v>73</v>
      </c>
      <c r="F37" s="4" t="s">
        <v>74</v>
      </c>
      <c r="G37" s="4" t="s">
        <v>75</v>
      </c>
      <c r="H37" s="4" t="s">
        <v>76</v>
      </c>
      <c r="I37" s="4" t="s">
        <v>77</v>
      </c>
      <c r="J37" s="4"/>
      <c r="K37" s="4" t="s">
        <v>63</v>
      </c>
      <c r="L37" s="4" t="s">
        <v>64</v>
      </c>
      <c r="M37" s="10">
        <v>2000</v>
      </c>
      <c r="N37" s="10">
        <v>2000</v>
      </c>
      <c r="O37" s="4" t="s">
        <v>65</v>
      </c>
      <c r="P37" s="11">
        <v>572.4</v>
      </c>
      <c r="Q37" s="11">
        <v>572.4</v>
      </c>
      <c r="R37" s="11">
        <v>1144800</v>
      </c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</row>
    <row r="38" spans="1:30" s="1" customFormat="1" ht="14.85" customHeight="1" x14ac:dyDescent="0.2">
      <c r="A38" s="4" t="s">
        <v>171</v>
      </c>
      <c r="B38" s="9" t="s">
        <v>205</v>
      </c>
      <c r="C38" s="9"/>
      <c r="D38" s="4" t="s">
        <v>56</v>
      </c>
      <c r="E38" s="9" t="s">
        <v>73</v>
      </c>
      <c r="F38" s="4" t="s">
        <v>74</v>
      </c>
      <c r="G38" s="4" t="s">
        <v>75</v>
      </c>
      <c r="H38" s="4" t="s">
        <v>76</v>
      </c>
      <c r="I38" s="4" t="s">
        <v>77</v>
      </c>
      <c r="J38" s="4"/>
      <c r="K38" s="4" t="s">
        <v>63</v>
      </c>
      <c r="L38" s="4" t="s">
        <v>64</v>
      </c>
      <c r="M38" s="10">
        <v>1000</v>
      </c>
      <c r="N38" s="10">
        <v>1000</v>
      </c>
      <c r="O38" s="4" t="s">
        <v>65</v>
      </c>
      <c r="P38" s="11">
        <v>578.51</v>
      </c>
      <c r="Q38" s="11">
        <v>578.51</v>
      </c>
      <c r="R38" s="11">
        <v>578510</v>
      </c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</row>
    <row r="39" spans="1:30" s="1" customFormat="1" ht="14.85" customHeight="1" x14ac:dyDescent="0.2">
      <c r="A39" s="4" t="s">
        <v>171</v>
      </c>
      <c r="B39" s="9" t="s">
        <v>206</v>
      </c>
      <c r="C39" s="9"/>
      <c r="D39" s="4" t="s">
        <v>56</v>
      </c>
      <c r="E39" s="9" t="s">
        <v>188</v>
      </c>
      <c r="F39" s="4" t="s">
        <v>189</v>
      </c>
      <c r="G39" s="4" t="s">
        <v>190</v>
      </c>
      <c r="H39" s="4" t="s">
        <v>191</v>
      </c>
      <c r="I39" s="4" t="s">
        <v>192</v>
      </c>
      <c r="J39" s="4"/>
      <c r="K39" s="4" t="s">
        <v>193</v>
      </c>
      <c r="L39" s="4" t="s">
        <v>194</v>
      </c>
      <c r="M39" s="10">
        <v>1000</v>
      </c>
      <c r="N39" s="10">
        <v>1000</v>
      </c>
      <c r="O39" s="4" t="s">
        <v>65</v>
      </c>
      <c r="P39" s="11">
        <v>569.34</v>
      </c>
      <c r="Q39" s="11">
        <v>569.34</v>
      </c>
      <c r="R39" s="11">
        <v>569340</v>
      </c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</row>
    <row r="40" spans="1:30" s="1" customFormat="1" ht="14.85" customHeight="1" x14ac:dyDescent="0.2">
      <c r="A40" s="4" t="s">
        <v>171</v>
      </c>
      <c r="B40" s="9" t="s">
        <v>207</v>
      </c>
      <c r="C40" s="9"/>
      <c r="D40" s="4" t="s">
        <v>56</v>
      </c>
      <c r="E40" s="9" t="s">
        <v>73</v>
      </c>
      <c r="F40" s="4" t="s">
        <v>74</v>
      </c>
      <c r="G40" s="4" t="s">
        <v>75</v>
      </c>
      <c r="H40" s="4" t="s">
        <v>76</v>
      </c>
      <c r="I40" s="4" t="s">
        <v>77</v>
      </c>
      <c r="J40" s="4"/>
      <c r="K40" s="4" t="s">
        <v>63</v>
      </c>
      <c r="L40" s="4" t="s">
        <v>64</v>
      </c>
      <c r="M40" s="10">
        <v>1500</v>
      </c>
      <c r="N40" s="10">
        <v>1500</v>
      </c>
      <c r="O40" s="4" t="s">
        <v>65</v>
      </c>
      <c r="P40" s="11">
        <v>575.45000000000005</v>
      </c>
      <c r="Q40" s="11">
        <v>575.45000000000005</v>
      </c>
      <c r="R40" s="11">
        <v>863175</v>
      </c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</row>
    <row r="41" spans="1:30" s="1" customFormat="1" ht="14.85" customHeight="1" x14ac:dyDescent="0.2">
      <c r="A41" s="4" t="s">
        <v>171</v>
      </c>
      <c r="B41" s="9" t="s">
        <v>208</v>
      </c>
      <c r="C41" s="9"/>
      <c r="D41" s="4" t="s">
        <v>56</v>
      </c>
      <c r="E41" s="9" t="s">
        <v>73</v>
      </c>
      <c r="F41" s="4" t="s">
        <v>74</v>
      </c>
      <c r="G41" s="4" t="s">
        <v>75</v>
      </c>
      <c r="H41" s="4" t="s">
        <v>76</v>
      </c>
      <c r="I41" s="4" t="s">
        <v>77</v>
      </c>
      <c r="J41" s="4"/>
      <c r="K41" s="4" t="s">
        <v>63</v>
      </c>
      <c r="L41" s="4" t="s">
        <v>64</v>
      </c>
      <c r="M41" s="10">
        <v>1500</v>
      </c>
      <c r="N41" s="10">
        <v>1500</v>
      </c>
      <c r="O41" s="4" t="s">
        <v>65</v>
      </c>
      <c r="P41" s="11">
        <v>577.49</v>
      </c>
      <c r="Q41" s="11">
        <v>577.49</v>
      </c>
      <c r="R41" s="11">
        <v>866235</v>
      </c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</row>
    <row r="42" spans="1:30" s="1" customFormat="1" ht="14.85" customHeight="1" x14ac:dyDescent="0.2">
      <c r="A42" s="4" t="s">
        <v>171</v>
      </c>
      <c r="B42" s="9" t="s">
        <v>209</v>
      </c>
      <c r="C42" s="9"/>
      <c r="D42" s="4" t="s">
        <v>56</v>
      </c>
      <c r="E42" s="9" t="s">
        <v>188</v>
      </c>
      <c r="F42" s="4" t="s">
        <v>189</v>
      </c>
      <c r="G42" s="4" t="s">
        <v>190</v>
      </c>
      <c r="H42" s="4" t="s">
        <v>191</v>
      </c>
      <c r="I42" s="4" t="s">
        <v>192</v>
      </c>
      <c r="J42" s="4"/>
      <c r="K42" s="4" t="s">
        <v>193</v>
      </c>
      <c r="L42" s="4" t="s">
        <v>194</v>
      </c>
      <c r="M42" s="10">
        <v>5000</v>
      </c>
      <c r="N42" s="10">
        <v>5000</v>
      </c>
      <c r="O42" s="4" t="s">
        <v>65</v>
      </c>
      <c r="P42" s="11">
        <v>579.53</v>
      </c>
      <c r="Q42" s="11">
        <v>579.53</v>
      </c>
      <c r="R42" s="11">
        <v>2897650</v>
      </c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</row>
    <row r="43" spans="1:30" s="1" customFormat="1" ht="14.85" customHeight="1" x14ac:dyDescent="0.2">
      <c r="A43" s="4" t="s">
        <v>171</v>
      </c>
      <c r="B43" s="9" t="s">
        <v>210</v>
      </c>
      <c r="C43" s="9"/>
      <c r="D43" s="4" t="s">
        <v>56</v>
      </c>
      <c r="E43" s="9" t="s">
        <v>188</v>
      </c>
      <c r="F43" s="4" t="s">
        <v>189</v>
      </c>
      <c r="G43" s="4" t="s">
        <v>190</v>
      </c>
      <c r="H43" s="4" t="s">
        <v>191</v>
      </c>
      <c r="I43" s="4" t="s">
        <v>192</v>
      </c>
      <c r="J43" s="4"/>
      <c r="K43" s="4" t="s">
        <v>193</v>
      </c>
      <c r="L43" s="4" t="s">
        <v>194</v>
      </c>
      <c r="M43" s="10">
        <v>100</v>
      </c>
      <c r="N43" s="10">
        <v>100</v>
      </c>
      <c r="O43" s="4" t="s">
        <v>65</v>
      </c>
      <c r="P43" s="11">
        <v>559.16</v>
      </c>
      <c r="Q43" s="11">
        <v>559.16</v>
      </c>
      <c r="R43" s="11">
        <v>55916</v>
      </c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</row>
    <row r="44" spans="1:30" s="1" customFormat="1" ht="14.85" customHeight="1" x14ac:dyDescent="0.2">
      <c r="A44" s="4" t="s">
        <v>171</v>
      </c>
      <c r="B44" s="9" t="s">
        <v>211</v>
      </c>
      <c r="C44" s="9"/>
      <c r="D44" s="4" t="s">
        <v>56</v>
      </c>
      <c r="E44" s="9" t="s">
        <v>144</v>
      </c>
      <c r="F44" s="4" t="s">
        <v>145</v>
      </c>
      <c r="G44" s="4" t="s">
        <v>146</v>
      </c>
      <c r="H44" s="4" t="s">
        <v>147</v>
      </c>
      <c r="I44" s="4" t="s">
        <v>148</v>
      </c>
      <c r="J44" s="4"/>
      <c r="K44" s="4" t="s">
        <v>149</v>
      </c>
      <c r="L44" s="4" t="s">
        <v>150</v>
      </c>
      <c r="M44" s="10">
        <v>250</v>
      </c>
      <c r="N44" s="10">
        <v>250</v>
      </c>
      <c r="O44" s="4" t="s">
        <v>65</v>
      </c>
      <c r="P44" s="11">
        <v>579.53</v>
      </c>
      <c r="Q44" s="11">
        <v>579.53</v>
      </c>
      <c r="R44" s="11">
        <v>144882.5</v>
      </c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</row>
    <row r="45" spans="1:30" s="1" customFormat="1" ht="14.85" customHeight="1" x14ac:dyDescent="0.2">
      <c r="A45" s="4" t="s">
        <v>171</v>
      </c>
      <c r="B45" s="9" t="s">
        <v>212</v>
      </c>
      <c r="C45" s="9"/>
      <c r="D45" s="4" t="s">
        <v>56</v>
      </c>
      <c r="E45" s="9" t="s">
        <v>213</v>
      </c>
      <c r="F45" s="4"/>
      <c r="G45" s="4" t="s">
        <v>214</v>
      </c>
      <c r="H45" s="4" t="s">
        <v>116</v>
      </c>
      <c r="I45" s="4" t="s">
        <v>215</v>
      </c>
      <c r="J45" s="4" t="s">
        <v>216</v>
      </c>
      <c r="K45" s="4" t="s">
        <v>84</v>
      </c>
      <c r="L45" s="4" t="s">
        <v>85</v>
      </c>
      <c r="M45" s="10">
        <v>200</v>
      </c>
      <c r="N45" s="10">
        <v>200</v>
      </c>
      <c r="O45" s="4" t="s">
        <v>65</v>
      </c>
      <c r="P45" s="11">
        <v>548.97</v>
      </c>
      <c r="Q45" s="11">
        <v>548.97</v>
      </c>
      <c r="R45" s="11">
        <v>109794</v>
      </c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</row>
    <row r="46" spans="1:30" s="1" customFormat="1" ht="14.85" customHeight="1" x14ac:dyDescent="0.2">
      <c r="A46" s="4" t="s">
        <v>171</v>
      </c>
      <c r="B46" s="9" t="s">
        <v>217</v>
      </c>
      <c r="C46" s="9"/>
      <c r="D46" s="4" t="s">
        <v>56</v>
      </c>
      <c r="E46" s="9" t="s">
        <v>165</v>
      </c>
      <c r="F46" s="4" t="s">
        <v>166</v>
      </c>
      <c r="G46" s="4" t="s">
        <v>59</v>
      </c>
      <c r="H46" s="4" t="s">
        <v>116</v>
      </c>
      <c r="I46" s="4" t="s">
        <v>167</v>
      </c>
      <c r="J46" s="4" t="s">
        <v>168</v>
      </c>
      <c r="K46" s="4" t="s">
        <v>169</v>
      </c>
      <c r="L46" s="4" t="s">
        <v>170</v>
      </c>
      <c r="M46" s="10">
        <v>700</v>
      </c>
      <c r="N46" s="10">
        <v>700</v>
      </c>
      <c r="O46" s="4" t="s">
        <v>65</v>
      </c>
      <c r="P46" s="11">
        <v>559.16</v>
      </c>
      <c r="Q46" s="11">
        <v>559.16</v>
      </c>
      <c r="R46" s="11">
        <v>391412</v>
      </c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</row>
    <row r="47" spans="1:30" s="1" customFormat="1" ht="14.85" customHeight="1" x14ac:dyDescent="0.2">
      <c r="A47" s="4" t="s">
        <v>171</v>
      </c>
      <c r="B47" s="9" t="s">
        <v>218</v>
      </c>
      <c r="C47" s="9"/>
      <c r="D47" s="4" t="s">
        <v>56</v>
      </c>
      <c r="E47" s="9" t="s">
        <v>213</v>
      </c>
      <c r="F47" s="4"/>
      <c r="G47" s="4" t="s">
        <v>214</v>
      </c>
      <c r="H47" s="4" t="s">
        <v>116</v>
      </c>
      <c r="I47" s="4" t="s">
        <v>215</v>
      </c>
      <c r="J47" s="4" t="s">
        <v>216</v>
      </c>
      <c r="K47" s="4" t="s">
        <v>84</v>
      </c>
      <c r="L47" s="4" t="s">
        <v>85</v>
      </c>
      <c r="M47" s="10">
        <v>100</v>
      </c>
      <c r="N47" s="10">
        <v>100</v>
      </c>
      <c r="O47" s="4" t="s">
        <v>65</v>
      </c>
      <c r="P47" s="11">
        <v>559.16</v>
      </c>
      <c r="Q47" s="11">
        <v>559.16</v>
      </c>
      <c r="R47" s="11">
        <v>55916</v>
      </c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</row>
    <row r="48" spans="1:30" s="1" customFormat="1" ht="14.85" customHeight="1" x14ac:dyDescent="0.2">
      <c r="A48" s="4" t="s">
        <v>171</v>
      </c>
      <c r="B48" s="9" t="s">
        <v>219</v>
      </c>
      <c r="C48" s="9"/>
      <c r="D48" s="4" t="s">
        <v>56</v>
      </c>
      <c r="E48" s="9" t="s">
        <v>220</v>
      </c>
      <c r="F48" s="4"/>
      <c r="G48" s="4" t="s">
        <v>221</v>
      </c>
      <c r="H48" s="4" t="s">
        <v>222</v>
      </c>
      <c r="I48" s="4" t="s">
        <v>223</v>
      </c>
      <c r="J48" s="4" t="s">
        <v>224</v>
      </c>
      <c r="K48" s="4" t="s">
        <v>225</v>
      </c>
      <c r="L48" s="4" t="s">
        <v>226</v>
      </c>
      <c r="M48" s="10">
        <v>4000</v>
      </c>
      <c r="N48" s="10">
        <v>4000</v>
      </c>
      <c r="O48" s="4" t="s">
        <v>65</v>
      </c>
      <c r="P48" s="11">
        <v>580.54999999999995</v>
      </c>
      <c r="Q48" s="11">
        <v>580.54999999999995</v>
      </c>
      <c r="R48" s="11">
        <v>2322200</v>
      </c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</row>
    <row r="49" spans="1:30" s="1" customFormat="1" ht="14.85" customHeight="1" x14ac:dyDescent="0.2">
      <c r="A49" s="4" t="s">
        <v>171</v>
      </c>
      <c r="B49" s="9" t="s">
        <v>227</v>
      </c>
      <c r="C49" s="9"/>
      <c r="D49" s="4" t="s">
        <v>56</v>
      </c>
      <c r="E49" s="9" t="s">
        <v>87</v>
      </c>
      <c r="F49" s="4" t="s">
        <v>88</v>
      </c>
      <c r="G49" s="4" t="s">
        <v>89</v>
      </c>
      <c r="H49" s="4" t="s">
        <v>90</v>
      </c>
      <c r="I49" s="4" t="s">
        <v>91</v>
      </c>
      <c r="J49" s="4" t="s">
        <v>92</v>
      </c>
      <c r="K49" s="4" t="s">
        <v>93</v>
      </c>
      <c r="L49" s="4" t="s">
        <v>94</v>
      </c>
      <c r="M49" s="10">
        <v>100</v>
      </c>
      <c r="N49" s="10">
        <v>100</v>
      </c>
      <c r="O49" s="4" t="s">
        <v>65</v>
      </c>
      <c r="P49" s="11">
        <v>570</v>
      </c>
      <c r="Q49" s="11">
        <v>570</v>
      </c>
      <c r="R49" s="11">
        <v>57000</v>
      </c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</row>
    <row r="50" spans="1:30" s="1" customFormat="1" ht="14.85" customHeight="1" x14ac:dyDescent="0.2">
      <c r="A50" s="4" t="s">
        <v>171</v>
      </c>
      <c r="B50" s="9" t="s">
        <v>228</v>
      </c>
      <c r="C50" s="9"/>
      <c r="D50" s="4" t="s">
        <v>56</v>
      </c>
      <c r="E50" s="9" t="s">
        <v>229</v>
      </c>
      <c r="F50" s="4" t="s">
        <v>230</v>
      </c>
      <c r="G50" s="4" t="s">
        <v>231</v>
      </c>
      <c r="H50" s="4" t="s">
        <v>232</v>
      </c>
      <c r="I50" s="4" t="s">
        <v>233</v>
      </c>
      <c r="J50" s="4" t="s">
        <v>234</v>
      </c>
      <c r="K50" s="4" t="s">
        <v>235</v>
      </c>
      <c r="L50" s="4" t="s">
        <v>236</v>
      </c>
      <c r="M50" s="10">
        <v>500</v>
      </c>
      <c r="N50" s="10">
        <v>100</v>
      </c>
      <c r="O50" s="4" t="s">
        <v>65</v>
      </c>
      <c r="P50" s="11">
        <v>580</v>
      </c>
      <c r="Q50" s="11">
        <v>580</v>
      </c>
      <c r="R50" s="11">
        <v>58000</v>
      </c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</row>
    <row r="51" spans="1:30" s="1" customFormat="1" ht="14.85" customHeight="1" x14ac:dyDescent="0.2">
      <c r="A51" s="4" t="s">
        <v>171</v>
      </c>
      <c r="B51" s="9" t="s">
        <v>237</v>
      </c>
      <c r="C51" s="9"/>
      <c r="D51" s="4" t="s">
        <v>56</v>
      </c>
      <c r="E51" s="9" t="s">
        <v>196</v>
      </c>
      <c r="F51" s="4" t="s">
        <v>197</v>
      </c>
      <c r="G51" s="4" t="s">
        <v>198</v>
      </c>
      <c r="H51" s="4" t="s">
        <v>108</v>
      </c>
      <c r="I51" s="4" t="s">
        <v>199</v>
      </c>
      <c r="J51" s="4"/>
      <c r="K51" s="4" t="s">
        <v>200</v>
      </c>
      <c r="L51" s="4" t="s">
        <v>201</v>
      </c>
      <c r="M51" s="10">
        <v>300</v>
      </c>
      <c r="N51" s="10">
        <v>300</v>
      </c>
      <c r="O51" s="4" t="s">
        <v>65</v>
      </c>
      <c r="P51" s="11">
        <v>599</v>
      </c>
      <c r="Q51" s="11">
        <v>599</v>
      </c>
      <c r="R51" s="11">
        <v>179700</v>
      </c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</row>
    <row r="52" spans="1:30" s="1" customFormat="1" ht="14.85" customHeight="1" x14ac:dyDescent="0.2">
      <c r="A52" s="4" t="s">
        <v>171</v>
      </c>
      <c r="B52" s="9" t="s">
        <v>238</v>
      </c>
      <c r="C52" s="9"/>
      <c r="D52" s="4" t="s">
        <v>56</v>
      </c>
      <c r="E52" s="9" t="s">
        <v>229</v>
      </c>
      <c r="F52" s="4" t="s">
        <v>230</v>
      </c>
      <c r="G52" s="4" t="s">
        <v>231</v>
      </c>
      <c r="H52" s="4" t="s">
        <v>232</v>
      </c>
      <c r="I52" s="4" t="s">
        <v>233</v>
      </c>
      <c r="J52" s="4" t="s">
        <v>234</v>
      </c>
      <c r="K52" s="4" t="s">
        <v>235</v>
      </c>
      <c r="L52" s="4" t="s">
        <v>236</v>
      </c>
      <c r="M52" s="10">
        <v>500</v>
      </c>
      <c r="N52" s="10">
        <v>500</v>
      </c>
      <c r="O52" s="4" t="s">
        <v>65</v>
      </c>
      <c r="P52" s="11">
        <v>600</v>
      </c>
      <c r="Q52" s="11">
        <v>600</v>
      </c>
      <c r="R52" s="11">
        <v>300000</v>
      </c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</row>
    <row r="53" spans="1:30" s="1" customFormat="1" ht="14.85" customHeight="1" x14ac:dyDescent="0.2">
      <c r="A53" s="4" t="s">
        <v>171</v>
      </c>
      <c r="B53" s="9" t="s">
        <v>239</v>
      </c>
      <c r="C53" s="9"/>
      <c r="D53" s="4" t="s">
        <v>56</v>
      </c>
      <c r="E53" s="9" t="s">
        <v>220</v>
      </c>
      <c r="F53" s="4"/>
      <c r="G53" s="4" t="s">
        <v>221</v>
      </c>
      <c r="H53" s="4" t="s">
        <v>222</v>
      </c>
      <c r="I53" s="4" t="s">
        <v>223</v>
      </c>
      <c r="J53" s="4" t="s">
        <v>224</v>
      </c>
      <c r="K53" s="4" t="s">
        <v>225</v>
      </c>
      <c r="L53" s="4" t="s">
        <v>226</v>
      </c>
      <c r="M53" s="10">
        <v>300</v>
      </c>
      <c r="N53" s="10">
        <v>300</v>
      </c>
      <c r="O53" s="4" t="s">
        <v>65</v>
      </c>
      <c r="P53" s="11">
        <v>588</v>
      </c>
      <c r="Q53" s="11">
        <v>588</v>
      </c>
      <c r="R53" s="11">
        <v>176400</v>
      </c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</row>
    <row r="54" spans="1:30" s="1" customFormat="1" ht="14.85" customHeight="1" x14ac:dyDescent="0.2">
      <c r="A54" s="4" t="s">
        <v>171</v>
      </c>
      <c r="B54" s="9" t="s">
        <v>240</v>
      </c>
      <c r="C54" s="9"/>
      <c r="D54" s="4" t="s">
        <v>56</v>
      </c>
      <c r="E54" s="9" t="s">
        <v>220</v>
      </c>
      <c r="F54" s="4"/>
      <c r="G54" s="4" t="s">
        <v>221</v>
      </c>
      <c r="H54" s="4" t="s">
        <v>222</v>
      </c>
      <c r="I54" s="4" t="s">
        <v>223</v>
      </c>
      <c r="J54" s="4" t="s">
        <v>224</v>
      </c>
      <c r="K54" s="4" t="s">
        <v>225</v>
      </c>
      <c r="L54" s="4" t="s">
        <v>226</v>
      </c>
      <c r="M54" s="10">
        <v>300</v>
      </c>
      <c r="N54" s="10">
        <v>300</v>
      </c>
      <c r="O54" s="4" t="s">
        <v>65</v>
      </c>
      <c r="P54" s="11">
        <v>593</v>
      </c>
      <c r="Q54" s="11">
        <v>593</v>
      </c>
      <c r="R54" s="11">
        <v>177900</v>
      </c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</row>
    <row r="55" spans="1:30" s="1" customFormat="1" ht="14.85" customHeight="1" x14ac:dyDescent="0.2">
      <c r="A55" s="4" t="s">
        <v>171</v>
      </c>
      <c r="B55" s="9" t="s">
        <v>241</v>
      </c>
      <c r="C55" s="9"/>
      <c r="D55" s="4" t="s">
        <v>56</v>
      </c>
      <c r="E55" s="9" t="s">
        <v>220</v>
      </c>
      <c r="F55" s="4"/>
      <c r="G55" s="4" t="s">
        <v>221</v>
      </c>
      <c r="H55" s="4" t="s">
        <v>222</v>
      </c>
      <c r="I55" s="4" t="s">
        <v>223</v>
      </c>
      <c r="J55" s="4" t="s">
        <v>224</v>
      </c>
      <c r="K55" s="4" t="s">
        <v>225</v>
      </c>
      <c r="L55" s="4" t="s">
        <v>226</v>
      </c>
      <c r="M55" s="10">
        <v>300</v>
      </c>
      <c r="N55" s="10">
        <v>300</v>
      </c>
      <c r="O55" s="4" t="s">
        <v>65</v>
      </c>
      <c r="P55" s="11">
        <v>601</v>
      </c>
      <c r="Q55" s="11">
        <v>601</v>
      </c>
      <c r="R55" s="11">
        <v>180300</v>
      </c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</row>
    <row r="56" spans="1:30" s="1" customFormat="1" ht="14.85" customHeight="1" x14ac:dyDescent="0.2">
      <c r="A56" s="4" t="s">
        <v>171</v>
      </c>
      <c r="B56" s="9" t="s">
        <v>242</v>
      </c>
      <c r="C56" s="9"/>
      <c r="D56" s="4" t="s">
        <v>56</v>
      </c>
      <c r="E56" s="9" t="s">
        <v>136</v>
      </c>
      <c r="F56" s="4" t="s">
        <v>137</v>
      </c>
      <c r="G56" s="4" t="s">
        <v>138</v>
      </c>
      <c r="H56" s="4" t="s">
        <v>139</v>
      </c>
      <c r="I56" s="4" t="s">
        <v>140</v>
      </c>
      <c r="J56" s="4" t="s">
        <v>137</v>
      </c>
      <c r="K56" s="4" t="s">
        <v>141</v>
      </c>
      <c r="L56" s="4" t="s">
        <v>142</v>
      </c>
      <c r="M56" s="10">
        <v>350</v>
      </c>
      <c r="N56" s="10">
        <v>350</v>
      </c>
      <c r="O56" s="4" t="s">
        <v>65</v>
      </c>
      <c r="P56" s="11">
        <v>570</v>
      </c>
      <c r="Q56" s="11">
        <v>570</v>
      </c>
      <c r="R56" s="11">
        <v>199500</v>
      </c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</row>
    <row r="57" spans="1:30" s="1" customFormat="1" ht="14.85" customHeight="1" x14ac:dyDescent="0.2">
      <c r="A57" s="4" t="s">
        <v>171</v>
      </c>
      <c r="B57" s="9" t="s">
        <v>243</v>
      </c>
      <c r="C57" s="9"/>
      <c r="D57" s="4" t="s">
        <v>56</v>
      </c>
      <c r="E57" s="9" t="s">
        <v>136</v>
      </c>
      <c r="F57" s="4" t="s">
        <v>137</v>
      </c>
      <c r="G57" s="4" t="s">
        <v>138</v>
      </c>
      <c r="H57" s="4" t="s">
        <v>139</v>
      </c>
      <c r="I57" s="4" t="s">
        <v>140</v>
      </c>
      <c r="J57" s="4" t="s">
        <v>137</v>
      </c>
      <c r="K57" s="4" t="s">
        <v>141</v>
      </c>
      <c r="L57" s="4" t="s">
        <v>142</v>
      </c>
      <c r="M57" s="10">
        <v>350</v>
      </c>
      <c r="N57" s="10">
        <v>350</v>
      </c>
      <c r="O57" s="4" t="s">
        <v>65</v>
      </c>
      <c r="P57" s="11">
        <v>590</v>
      </c>
      <c r="Q57" s="11">
        <v>590</v>
      </c>
      <c r="R57" s="11">
        <v>206500</v>
      </c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</row>
    <row r="58" spans="1:30" s="1" customFormat="1" ht="14.85" customHeight="1" x14ac:dyDescent="0.2">
      <c r="A58" s="4" t="s">
        <v>171</v>
      </c>
      <c r="B58" s="9" t="s">
        <v>244</v>
      </c>
      <c r="C58" s="9"/>
      <c r="D58" s="4" t="s">
        <v>56</v>
      </c>
      <c r="E58" s="9" t="s">
        <v>136</v>
      </c>
      <c r="F58" s="4" t="s">
        <v>137</v>
      </c>
      <c r="G58" s="4" t="s">
        <v>138</v>
      </c>
      <c r="H58" s="4" t="s">
        <v>139</v>
      </c>
      <c r="I58" s="4" t="s">
        <v>140</v>
      </c>
      <c r="J58" s="4" t="s">
        <v>137</v>
      </c>
      <c r="K58" s="4" t="s">
        <v>141</v>
      </c>
      <c r="L58" s="4" t="s">
        <v>142</v>
      </c>
      <c r="M58" s="10">
        <v>350</v>
      </c>
      <c r="N58" s="10">
        <v>350</v>
      </c>
      <c r="O58" s="4" t="s">
        <v>65</v>
      </c>
      <c r="P58" s="11">
        <v>600</v>
      </c>
      <c r="Q58" s="11">
        <v>600</v>
      </c>
      <c r="R58" s="11">
        <v>210000</v>
      </c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</row>
    <row r="59" spans="1:30" s="1" customFormat="1" ht="14.85" customHeight="1" x14ac:dyDescent="0.2">
      <c r="A59" s="4" t="s">
        <v>171</v>
      </c>
      <c r="B59" s="9" t="s">
        <v>245</v>
      </c>
      <c r="C59" s="9"/>
      <c r="D59" s="4" t="s">
        <v>56</v>
      </c>
      <c r="E59" s="9" t="s">
        <v>144</v>
      </c>
      <c r="F59" s="4" t="s">
        <v>145</v>
      </c>
      <c r="G59" s="4" t="s">
        <v>146</v>
      </c>
      <c r="H59" s="4" t="s">
        <v>147</v>
      </c>
      <c r="I59" s="4" t="s">
        <v>148</v>
      </c>
      <c r="J59" s="4"/>
      <c r="K59" s="4" t="s">
        <v>149</v>
      </c>
      <c r="L59" s="4" t="s">
        <v>150</v>
      </c>
      <c r="M59" s="10">
        <v>250</v>
      </c>
      <c r="N59" s="10">
        <v>250</v>
      </c>
      <c r="O59" s="4" t="s">
        <v>65</v>
      </c>
      <c r="P59" s="11">
        <v>569</v>
      </c>
      <c r="Q59" s="11">
        <v>569</v>
      </c>
      <c r="R59" s="11">
        <v>142250</v>
      </c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</row>
    <row r="60" spans="1:30" s="1" customFormat="1" ht="14.85" customHeight="1" x14ac:dyDescent="0.2">
      <c r="A60" s="4" t="s">
        <v>171</v>
      </c>
      <c r="B60" s="9" t="s">
        <v>246</v>
      </c>
      <c r="C60" s="9"/>
      <c r="D60" s="4" t="s">
        <v>56</v>
      </c>
      <c r="E60" s="9" t="s">
        <v>144</v>
      </c>
      <c r="F60" s="4" t="s">
        <v>145</v>
      </c>
      <c r="G60" s="4" t="s">
        <v>146</v>
      </c>
      <c r="H60" s="4" t="s">
        <v>147</v>
      </c>
      <c r="I60" s="4" t="s">
        <v>148</v>
      </c>
      <c r="J60" s="4"/>
      <c r="K60" s="4" t="s">
        <v>149</v>
      </c>
      <c r="L60" s="4" t="s">
        <v>150</v>
      </c>
      <c r="M60" s="10">
        <v>250</v>
      </c>
      <c r="N60" s="10">
        <v>250</v>
      </c>
      <c r="O60" s="4" t="s">
        <v>65</v>
      </c>
      <c r="P60" s="11">
        <v>579</v>
      </c>
      <c r="Q60" s="11">
        <v>579</v>
      </c>
      <c r="R60" s="11">
        <v>144750</v>
      </c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</row>
    <row r="61" spans="1:30" s="1" customFormat="1" ht="14.85" customHeight="1" x14ac:dyDescent="0.2">
      <c r="A61" s="4" t="s">
        <v>171</v>
      </c>
      <c r="B61" s="9" t="s">
        <v>247</v>
      </c>
      <c r="C61" s="9"/>
      <c r="D61" s="4" t="s">
        <v>56</v>
      </c>
      <c r="E61" s="9" t="s">
        <v>144</v>
      </c>
      <c r="F61" s="4" t="s">
        <v>145</v>
      </c>
      <c r="G61" s="4" t="s">
        <v>146</v>
      </c>
      <c r="H61" s="4" t="s">
        <v>147</v>
      </c>
      <c r="I61" s="4" t="s">
        <v>148</v>
      </c>
      <c r="J61" s="4"/>
      <c r="K61" s="4" t="s">
        <v>149</v>
      </c>
      <c r="L61" s="4" t="s">
        <v>150</v>
      </c>
      <c r="M61" s="10">
        <v>500</v>
      </c>
      <c r="N61" s="10">
        <v>500</v>
      </c>
      <c r="O61" s="4" t="s">
        <v>65</v>
      </c>
      <c r="P61" s="11">
        <v>599</v>
      </c>
      <c r="Q61" s="11">
        <v>599</v>
      </c>
      <c r="R61" s="11">
        <v>299500</v>
      </c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</row>
    <row r="62" spans="1:30" s="1" customFormat="1" ht="14.85" customHeight="1" x14ac:dyDescent="0.2">
      <c r="A62" s="4" t="s">
        <v>171</v>
      </c>
      <c r="B62" s="9" t="s">
        <v>248</v>
      </c>
      <c r="C62" s="9"/>
      <c r="D62" s="4" t="s">
        <v>56</v>
      </c>
      <c r="E62" s="9" t="s">
        <v>144</v>
      </c>
      <c r="F62" s="4" t="s">
        <v>145</v>
      </c>
      <c r="G62" s="4" t="s">
        <v>146</v>
      </c>
      <c r="H62" s="4" t="s">
        <v>147</v>
      </c>
      <c r="I62" s="4" t="s">
        <v>148</v>
      </c>
      <c r="J62" s="4"/>
      <c r="K62" s="4" t="s">
        <v>149</v>
      </c>
      <c r="L62" s="4" t="s">
        <v>150</v>
      </c>
      <c r="M62" s="10">
        <v>500</v>
      </c>
      <c r="N62" s="10">
        <v>500</v>
      </c>
      <c r="O62" s="4" t="s">
        <v>65</v>
      </c>
      <c r="P62" s="11">
        <v>589</v>
      </c>
      <c r="Q62" s="11">
        <v>589</v>
      </c>
      <c r="R62" s="11">
        <v>294500</v>
      </c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</row>
    <row r="63" spans="1:30" s="1" customFormat="1" ht="14.85" customHeight="1" x14ac:dyDescent="0.2">
      <c r="A63" s="4" t="s">
        <v>171</v>
      </c>
      <c r="B63" s="9" t="s">
        <v>249</v>
      </c>
      <c r="C63" s="9"/>
      <c r="D63" s="4" t="s">
        <v>56</v>
      </c>
      <c r="E63" s="9" t="s">
        <v>96</v>
      </c>
      <c r="F63" s="4" t="s">
        <v>97</v>
      </c>
      <c r="G63" s="4" t="s">
        <v>98</v>
      </c>
      <c r="H63" s="4" t="s">
        <v>99</v>
      </c>
      <c r="I63" s="4" t="s">
        <v>100</v>
      </c>
      <c r="J63" s="4"/>
      <c r="K63" s="4" t="s">
        <v>101</v>
      </c>
      <c r="L63" s="4" t="s">
        <v>102</v>
      </c>
      <c r="M63" s="10">
        <v>1000</v>
      </c>
      <c r="N63" s="10">
        <v>1000</v>
      </c>
      <c r="O63" s="4" t="s">
        <v>65</v>
      </c>
      <c r="P63" s="11">
        <v>565</v>
      </c>
      <c r="Q63" s="11">
        <v>565</v>
      </c>
      <c r="R63" s="11">
        <v>565000</v>
      </c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</row>
    <row r="64" spans="1:30" s="1" customFormat="1" ht="14.85" customHeight="1" x14ac:dyDescent="0.2">
      <c r="A64" s="4" t="s">
        <v>171</v>
      </c>
      <c r="B64" s="9" t="s">
        <v>250</v>
      </c>
      <c r="C64" s="9"/>
      <c r="D64" s="4" t="s">
        <v>56</v>
      </c>
      <c r="E64" s="9" t="s">
        <v>96</v>
      </c>
      <c r="F64" s="4" t="s">
        <v>97</v>
      </c>
      <c r="G64" s="4" t="s">
        <v>98</v>
      </c>
      <c r="H64" s="4" t="s">
        <v>99</v>
      </c>
      <c r="I64" s="4" t="s">
        <v>100</v>
      </c>
      <c r="J64" s="4"/>
      <c r="K64" s="4" t="s">
        <v>101</v>
      </c>
      <c r="L64" s="4" t="s">
        <v>102</v>
      </c>
      <c r="M64" s="10">
        <v>2000</v>
      </c>
      <c r="N64" s="10">
        <v>2000</v>
      </c>
      <c r="O64" s="4" t="s">
        <v>65</v>
      </c>
      <c r="P64" s="11">
        <v>570</v>
      </c>
      <c r="Q64" s="11">
        <v>570</v>
      </c>
      <c r="R64" s="11">
        <v>1140000</v>
      </c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</row>
    <row r="65" spans="1:30" s="1" customFormat="1" ht="14.85" customHeight="1" x14ac:dyDescent="0.2">
      <c r="A65" s="4" t="s">
        <v>171</v>
      </c>
      <c r="B65" s="9" t="s">
        <v>251</v>
      </c>
      <c r="C65" s="9"/>
      <c r="D65" s="4" t="s">
        <v>56</v>
      </c>
      <c r="E65" s="9" t="s">
        <v>121</v>
      </c>
      <c r="F65" s="4" t="s">
        <v>122</v>
      </c>
      <c r="G65" s="4" t="s">
        <v>123</v>
      </c>
      <c r="H65" s="4" t="s">
        <v>99</v>
      </c>
      <c r="I65" s="4" t="s">
        <v>124</v>
      </c>
      <c r="J65" s="4"/>
      <c r="K65" s="4" t="s">
        <v>125</v>
      </c>
      <c r="L65" s="4" t="s">
        <v>126</v>
      </c>
      <c r="M65" s="10">
        <v>1000</v>
      </c>
      <c r="N65" s="10">
        <v>1000</v>
      </c>
      <c r="O65" s="4" t="s">
        <v>65</v>
      </c>
      <c r="P65" s="11">
        <v>550</v>
      </c>
      <c r="Q65" s="11">
        <v>550</v>
      </c>
      <c r="R65" s="11">
        <v>550000</v>
      </c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</row>
    <row r="66" spans="1:30" s="1" customFormat="1" ht="14.85" customHeight="1" x14ac:dyDescent="0.2">
      <c r="A66" s="4" t="s">
        <v>171</v>
      </c>
      <c r="B66" s="9" t="s">
        <v>252</v>
      </c>
      <c r="C66" s="9"/>
      <c r="D66" s="4" t="s">
        <v>56</v>
      </c>
      <c r="E66" s="9" t="s">
        <v>121</v>
      </c>
      <c r="F66" s="4" t="s">
        <v>122</v>
      </c>
      <c r="G66" s="4" t="s">
        <v>123</v>
      </c>
      <c r="H66" s="4" t="s">
        <v>99</v>
      </c>
      <c r="I66" s="4" t="s">
        <v>124</v>
      </c>
      <c r="J66" s="4"/>
      <c r="K66" s="4" t="s">
        <v>125</v>
      </c>
      <c r="L66" s="4" t="s">
        <v>126</v>
      </c>
      <c r="M66" s="10">
        <v>1000</v>
      </c>
      <c r="N66" s="10">
        <v>1000</v>
      </c>
      <c r="O66" s="4" t="s">
        <v>65</v>
      </c>
      <c r="P66" s="11">
        <v>555</v>
      </c>
      <c r="Q66" s="11">
        <v>555</v>
      </c>
      <c r="R66" s="11">
        <v>555000</v>
      </c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</row>
    <row r="67" spans="1:30" s="1" customFormat="1" ht="14.85" customHeight="1" x14ac:dyDescent="0.2">
      <c r="A67" s="4" t="s">
        <v>171</v>
      </c>
      <c r="B67" s="9" t="s">
        <v>253</v>
      </c>
      <c r="C67" s="9"/>
      <c r="D67" s="4" t="s">
        <v>56</v>
      </c>
      <c r="E67" s="9" t="s">
        <v>121</v>
      </c>
      <c r="F67" s="4" t="s">
        <v>122</v>
      </c>
      <c r="G67" s="4" t="s">
        <v>123</v>
      </c>
      <c r="H67" s="4" t="s">
        <v>99</v>
      </c>
      <c r="I67" s="4" t="s">
        <v>124</v>
      </c>
      <c r="J67" s="4"/>
      <c r="K67" s="4" t="s">
        <v>125</v>
      </c>
      <c r="L67" s="4" t="s">
        <v>126</v>
      </c>
      <c r="M67" s="10">
        <v>1000</v>
      </c>
      <c r="N67" s="10">
        <v>1000</v>
      </c>
      <c r="O67" s="4" t="s">
        <v>65</v>
      </c>
      <c r="P67" s="11">
        <v>560</v>
      </c>
      <c r="Q67" s="11">
        <v>560</v>
      </c>
      <c r="R67" s="11">
        <v>560000</v>
      </c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</row>
    <row r="68" spans="1:30" s="1" customFormat="1" ht="14.85" customHeight="1" x14ac:dyDescent="0.2">
      <c r="A68" s="4" t="s">
        <v>171</v>
      </c>
      <c r="B68" s="9" t="s">
        <v>254</v>
      </c>
      <c r="C68" s="9"/>
      <c r="D68" s="4" t="s">
        <v>56</v>
      </c>
      <c r="E68" s="9" t="s">
        <v>213</v>
      </c>
      <c r="F68" s="4"/>
      <c r="G68" s="4" t="s">
        <v>214</v>
      </c>
      <c r="H68" s="4" t="s">
        <v>116</v>
      </c>
      <c r="I68" s="4" t="s">
        <v>215</v>
      </c>
      <c r="J68" s="4" t="s">
        <v>216</v>
      </c>
      <c r="K68" s="4" t="s">
        <v>84</v>
      </c>
      <c r="L68" s="4" t="s">
        <v>85</v>
      </c>
      <c r="M68" s="10">
        <v>200</v>
      </c>
      <c r="N68" s="10">
        <v>200</v>
      </c>
      <c r="O68" s="4" t="s">
        <v>65</v>
      </c>
      <c r="P68" s="11">
        <v>569</v>
      </c>
      <c r="Q68" s="11">
        <v>569</v>
      </c>
      <c r="R68" s="11">
        <v>113800</v>
      </c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</row>
    <row r="69" spans="1:30" s="1" customFormat="1" ht="14.85" customHeight="1" x14ac:dyDescent="0.2">
      <c r="A69" s="4" t="s">
        <v>171</v>
      </c>
      <c r="B69" s="9" t="s">
        <v>255</v>
      </c>
      <c r="C69" s="9"/>
      <c r="D69" s="4" t="s">
        <v>56</v>
      </c>
      <c r="E69" s="9" t="s">
        <v>130</v>
      </c>
      <c r="F69" s="4"/>
      <c r="G69" s="4" t="s">
        <v>115</v>
      </c>
      <c r="H69" s="4" t="s">
        <v>131</v>
      </c>
      <c r="I69" s="4" t="s">
        <v>132</v>
      </c>
      <c r="J69" s="4"/>
      <c r="K69" s="4" t="s">
        <v>133</v>
      </c>
      <c r="L69" s="4" t="s">
        <v>134</v>
      </c>
      <c r="M69" s="10">
        <v>200</v>
      </c>
      <c r="N69" s="10">
        <v>200</v>
      </c>
      <c r="O69" s="4" t="s">
        <v>65</v>
      </c>
      <c r="P69" s="11">
        <v>590</v>
      </c>
      <c r="Q69" s="11">
        <v>590</v>
      </c>
      <c r="R69" s="11">
        <v>118000</v>
      </c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</row>
    <row r="70" spans="1:30" s="1" customFormat="1" ht="14.85" customHeight="1" x14ac:dyDescent="0.2">
      <c r="A70" s="4" t="s">
        <v>171</v>
      </c>
      <c r="B70" s="9" t="s">
        <v>256</v>
      </c>
      <c r="C70" s="9"/>
      <c r="D70" s="4" t="s">
        <v>56</v>
      </c>
      <c r="E70" s="9" t="s">
        <v>257</v>
      </c>
      <c r="F70" s="4"/>
      <c r="G70" s="4" t="s">
        <v>258</v>
      </c>
      <c r="H70" s="4" t="s">
        <v>99</v>
      </c>
      <c r="I70" s="4" t="s">
        <v>259</v>
      </c>
      <c r="J70" s="4"/>
      <c r="K70" s="4" t="s">
        <v>101</v>
      </c>
      <c r="L70" s="4" t="s">
        <v>102</v>
      </c>
      <c r="M70" s="10">
        <v>2000</v>
      </c>
      <c r="N70" s="10">
        <v>2000</v>
      </c>
      <c r="O70" s="4" t="s">
        <v>65</v>
      </c>
      <c r="P70" s="11">
        <v>595</v>
      </c>
      <c r="Q70" s="11">
        <v>595</v>
      </c>
      <c r="R70" s="11">
        <v>1190000</v>
      </c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</row>
    <row r="71" spans="1:30" s="1" customFormat="1" ht="14.85" customHeight="1" x14ac:dyDescent="0.2">
      <c r="A71" s="4" t="s">
        <v>171</v>
      </c>
      <c r="B71" s="9" t="s">
        <v>260</v>
      </c>
      <c r="C71" s="9"/>
      <c r="D71" s="4" t="s">
        <v>56</v>
      </c>
      <c r="E71" s="9" t="s">
        <v>213</v>
      </c>
      <c r="F71" s="4"/>
      <c r="G71" s="4" t="s">
        <v>214</v>
      </c>
      <c r="H71" s="4" t="s">
        <v>116</v>
      </c>
      <c r="I71" s="4" t="s">
        <v>215</v>
      </c>
      <c r="J71" s="4" t="s">
        <v>216</v>
      </c>
      <c r="K71" s="4" t="s">
        <v>84</v>
      </c>
      <c r="L71" s="4" t="s">
        <v>85</v>
      </c>
      <c r="M71" s="10">
        <v>200</v>
      </c>
      <c r="N71" s="10">
        <v>200</v>
      </c>
      <c r="O71" s="4" t="s">
        <v>65</v>
      </c>
      <c r="P71" s="11">
        <v>549</v>
      </c>
      <c r="Q71" s="11">
        <v>549</v>
      </c>
      <c r="R71" s="11">
        <v>109800</v>
      </c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</row>
    <row r="72" spans="1:30" s="1" customFormat="1" ht="14.85" customHeight="1" x14ac:dyDescent="0.2">
      <c r="A72" s="4" t="s">
        <v>171</v>
      </c>
      <c r="B72" s="9" t="s">
        <v>261</v>
      </c>
      <c r="C72" s="9"/>
      <c r="D72" s="4" t="s">
        <v>56</v>
      </c>
      <c r="E72" s="9" t="s">
        <v>87</v>
      </c>
      <c r="F72" s="4" t="s">
        <v>88</v>
      </c>
      <c r="G72" s="4" t="s">
        <v>89</v>
      </c>
      <c r="H72" s="4" t="s">
        <v>90</v>
      </c>
      <c r="I72" s="4" t="s">
        <v>91</v>
      </c>
      <c r="J72" s="4" t="s">
        <v>92</v>
      </c>
      <c r="K72" s="4" t="s">
        <v>93</v>
      </c>
      <c r="L72" s="4" t="s">
        <v>94</v>
      </c>
      <c r="M72" s="10">
        <v>100</v>
      </c>
      <c r="N72" s="10">
        <v>120</v>
      </c>
      <c r="O72" s="4" t="s">
        <v>65</v>
      </c>
      <c r="P72" s="11">
        <v>590</v>
      </c>
      <c r="Q72" s="11">
        <v>590</v>
      </c>
      <c r="R72" s="11">
        <v>70800</v>
      </c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</row>
    <row r="73" spans="1:30" s="1" customFormat="1" ht="14.85" customHeight="1" x14ac:dyDescent="0.2">
      <c r="A73" s="4" t="s">
        <v>171</v>
      </c>
      <c r="B73" s="9" t="s">
        <v>262</v>
      </c>
      <c r="C73" s="9"/>
      <c r="D73" s="4" t="s">
        <v>56</v>
      </c>
      <c r="E73" s="9" t="s">
        <v>263</v>
      </c>
      <c r="F73" s="4"/>
      <c r="G73" s="4" t="s">
        <v>264</v>
      </c>
      <c r="H73" s="4" t="s">
        <v>265</v>
      </c>
      <c r="I73" s="4" t="s">
        <v>266</v>
      </c>
      <c r="J73" s="4" t="s">
        <v>267</v>
      </c>
      <c r="K73" s="4" t="s">
        <v>268</v>
      </c>
      <c r="L73" s="4" t="s">
        <v>269</v>
      </c>
      <c r="M73" s="10">
        <v>100</v>
      </c>
      <c r="N73" s="10">
        <v>100</v>
      </c>
      <c r="O73" s="4" t="s">
        <v>65</v>
      </c>
      <c r="P73" s="11">
        <v>570</v>
      </c>
      <c r="Q73" s="11">
        <v>570</v>
      </c>
      <c r="R73" s="11">
        <v>57000</v>
      </c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</row>
    <row r="74" spans="1:30" s="1" customFormat="1" ht="14.85" customHeight="1" x14ac:dyDescent="0.2">
      <c r="A74" s="4" t="s">
        <v>171</v>
      </c>
      <c r="B74" s="9" t="s">
        <v>270</v>
      </c>
      <c r="C74" s="9"/>
      <c r="D74" s="4" t="s">
        <v>56</v>
      </c>
      <c r="E74" s="9" t="s">
        <v>220</v>
      </c>
      <c r="F74" s="4"/>
      <c r="G74" s="4" t="s">
        <v>221</v>
      </c>
      <c r="H74" s="4" t="s">
        <v>222</v>
      </c>
      <c r="I74" s="4" t="s">
        <v>223</v>
      </c>
      <c r="J74" s="4" t="s">
        <v>224</v>
      </c>
      <c r="K74" s="4" t="s">
        <v>225</v>
      </c>
      <c r="L74" s="4" t="s">
        <v>226</v>
      </c>
      <c r="M74" s="10">
        <v>300</v>
      </c>
      <c r="N74" s="10">
        <v>300</v>
      </c>
      <c r="O74" s="4" t="s">
        <v>65</v>
      </c>
      <c r="P74" s="11">
        <v>578</v>
      </c>
      <c r="Q74" s="11">
        <v>578</v>
      </c>
      <c r="R74" s="11">
        <v>173400</v>
      </c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</row>
    <row r="75" spans="1:30" s="1" customFormat="1" ht="14.85" customHeight="1" x14ac:dyDescent="0.2">
      <c r="A75" s="4" t="s">
        <v>171</v>
      </c>
      <c r="B75" s="9" t="s">
        <v>271</v>
      </c>
      <c r="C75" s="9"/>
      <c r="D75" s="4" t="s">
        <v>56</v>
      </c>
      <c r="E75" s="9" t="s">
        <v>130</v>
      </c>
      <c r="F75" s="4"/>
      <c r="G75" s="4" t="s">
        <v>115</v>
      </c>
      <c r="H75" s="4" t="s">
        <v>131</v>
      </c>
      <c r="I75" s="4" t="s">
        <v>132</v>
      </c>
      <c r="J75" s="4"/>
      <c r="K75" s="4" t="s">
        <v>133</v>
      </c>
      <c r="L75" s="4" t="s">
        <v>134</v>
      </c>
      <c r="M75" s="10">
        <v>200</v>
      </c>
      <c r="N75" s="10">
        <v>200</v>
      </c>
      <c r="O75" s="4" t="s">
        <v>65</v>
      </c>
      <c r="P75" s="11">
        <v>600</v>
      </c>
      <c r="Q75" s="11">
        <v>600</v>
      </c>
      <c r="R75" s="11">
        <v>120000</v>
      </c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</row>
    <row r="76" spans="1:30" s="1" customFormat="1" ht="14.85" customHeight="1" x14ac:dyDescent="0.2">
      <c r="A76" s="4" t="s">
        <v>171</v>
      </c>
      <c r="B76" s="9" t="s">
        <v>272</v>
      </c>
      <c r="C76" s="9"/>
      <c r="D76" s="4" t="s">
        <v>56</v>
      </c>
      <c r="E76" s="9" t="s">
        <v>165</v>
      </c>
      <c r="F76" s="4" t="s">
        <v>166</v>
      </c>
      <c r="G76" s="4" t="s">
        <v>59</v>
      </c>
      <c r="H76" s="4" t="s">
        <v>116</v>
      </c>
      <c r="I76" s="4" t="s">
        <v>167</v>
      </c>
      <c r="J76" s="4" t="s">
        <v>168</v>
      </c>
      <c r="K76" s="4" t="s">
        <v>169</v>
      </c>
      <c r="L76" s="4" t="s">
        <v>170</v>
      </c>
      <c r="M76" s="10">
        <v>500</v>
      </c>
      <c r="N76" s="10">
        <v>500</v>
      </c>
      <c r="O76" s="4" t="s">
        <v>65</v>
      </c>
      <c r="P76" s="11">
        <v>569</v>
      </c>
      <c r="Q76" s="11">
        <v>569</v>
      </c>
      <c r="R76" s="11">
        <v>284500</v>
      </c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</row>
    <row r="77" spans="1:30" s="1" customFormat="1" ht="14.85" customHeight="1" x14ac:dyDescent="0.2">
      <c r="A77" s="4" t="s">
        <v>171</v>
      </c>
      <c r="B77" s="9" t="s">
        <v>273</v>
      </c>
      <c r="C77" s="9"/>
      <c r="D77" s="4" t="s">
        <v>56</v>
      </c>
      <c r="E77" s="9" t="s">
        <v>87</v>
      </c>
      <c r="F77" s="4" t="s">
        <v>88</v>
      </c>
      <c r="G77" s="4" t="s">
        <v>89</v>
      </c>
      <c r="H77" s="4" t="s">
        <v>90</v>
      </c>
      <c r="I77" s="4" t="s">
        <v>91</v>
      </c>
      <c r="J77" s="4" t="s">
        <v>92</v>
      </c>
      <c r="K77" s="4" t="s">
        <v>93</v>
      </c>
      <c r="L77" s="4" t="s">
        <v>94</v>
      </c>
      <c r="M77" s="10">
        <v>100</v>
      </c>
      <c r="N77" s="10">
        <v>100</v>
      </c>
      <c r="O77" s="4" t="s">
        <v>65</v>
      </c>
      <c r="P77" s="11">
        <v>600</v>
      </c>
      <c r="Q77" s="11">
        <v>600</v>
      </c>
      <c r="R77" s="11">
        <v>60000</v>
      </c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</row>
    <row r="78" spans="1:30" s="1" customFormat="1" ht="14.85" customHeight="1" x14ac:dyDescent="0.2">
      <c r="A78" s="4" t="s">
        <v>171</v>
      </c>
      <c r="B78" s="9" t="s">
        <v>274</v>
      </c>
      <c r="C78" s="9"/>
      <c r="D78" s="4" t="s">
        <v>56</v>
      </c>
      <c r="E78" s="9" t="s">
        <v>73</v>
      </c>
      <c r="F78" s="4" t="s">
        <v>74</v>
      </c>
      <c r="G78" s="4" t="s">
        <v>75</v>
      </c>
      <c r="H78" s="4" t="s">
        <v>76</v>
      </c>
      <c r="I78" s="4" t="s">
        <v>77</v>
      </c>
      <c r="J78" s="4"/>
      <c r="K78" s="4" t="s">
        <v>63</v>
      </c>
      <c r="L78" s="4" t="s">
        <v>64</v>
      </c>
      <c r="M78" s="10">
        <v>1000</v>
      </c>
      <c r="N78" s="10">
        <v>1000</v>
      </c>
      <c r="O78" s="4" t="s">
        <v>65</v>
      </c>
      <c r="P78" s="11">
        <v>605</v>
      </c>
      <c r="Q78" s="11">
        <v>605</v>
      </c>
      <c r="R78" s="11">
        <v>605000</v>
      </c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</row>
    <row r="79" spans="1:30" s="1" customFormat="1" ht="14.85" customHeight="1" x14ac:dyDescent="0.2">
      <c r="A79" s="4" t="s">
        <v>171</v>
      </c>
      <c r="B79" s="9" t="s">
        <v>275</v>
      </c>
      <c r="C79" s="9"/>
      <c r="D79" s="4" t="s">
        <v>56</v>
      </c>
      <c r="E79" s="9" t="s">
        <v>79</v>
      </c>
      <c r="F79" s="4"/>
      <c r="G79" s="4" t="s">
        <v>80</v>
      </c>
      <c r="H79" s="4" t="s">
        <v>81</v>
      </c>
      <c r="I79" s="4" t="s">
        <v>82</v>
      </c>
      <c r="J79" s="4" t="s">
        <v>83</v>
      </c>
      <c r="K79" s="4" t="s">
        <v>84</v>
      </c>
      <c r="L79" s="4" t="s">
        <v>85</v>
      </c>
      <c r="M79" s="10">
        <v>1000</v>
      </c>
      <c r="N79" s="10">
        <v>1000</v>
      </c>
      <c r="O79" s="4" t="s">
        <v>65</v>
      </c>
      <c r="P79" s="11">
        <v>575</v>
      </c>
      <c r="Q79" s="11">
        <v>575</v>
      </c>
      <c r="R79" s="11">
        <v>575000</v>
      </c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</row>
    <row r="80" spans="1:30" s="1" customFormat="1" ht="14.85" customHeight="1" x14ac:dyDescent="0.2">
      <c r="A80" s="4" t="s">
        <v>171</v>
      </c>
      <c r="B80" s="9" t="s">
        <v>276</v>
      </c>
      <c r="C80" s="9"/>
      <c r="D80" s="4" t="s">
        <v>56</v>
      </c>
      <c r="E80" s="9" t="s">
        <v>79</v>
      </c>
      <c r="F80" s="4"/>
      <c r="G80" s="4" t="s">
        <v>80</v>
      </c>
      <c r="H80" s="4" t="s">
        <v>81</v>
      </c>
      <c r="I80" s="4" t="s">
        <v>82</v>
      </c>
      <c r="J80" s="4" t="s">
        <v>83</v>
      </c>
      <c r="K80" s="4" t="s">
        <v>84</v>
      </c>
      <c r="L80" s="4" t="s">
        <v>85</v>
      </c>
      <c r="M80" s="10">
        <v>1000</v>
      </c>
      <c r="N80" s="10">
        <v>1000</v>
      </c>
      <c r="O80" s="4" t="s">
        <v>65</v>
      </c>
      <c r="P80" s="11">
        <v>585</v>
      </c>
      <c r="Q80" s="11">
        <v>585</v>
      </c>
      <c r="R80" s="11">
        <v>585000</v>
      </c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</row>
    <row r="81" spans="1:30" s="1" customFormat="1" ht="14.85" customHeight="1" x14ac:dyDescent="0.2">
      <c r="A81" s="4" t="s">
        <v>171</v>
      </c>
      <c r="B81" s="9" t="s">
        <v>277</v>
      </c>
      <c r="C81" s="9"/>
      <c r="D81" s="4" t="s">
        <v>56</v>
      </c>
      <c r="E81" s="9" t="s">
        <v>79</v>
      </c>
      <c r="F81" s="4"/>
      <c r="G81" s="4" t="s">
        <v>80</v>
      </c>
      <c r="H81" s="4" t="s">
        <v>81</v>
      </c>
      <c r="I81" s="4" t="s">
        <v>82</v>
      </c>
      <c r="J81" s="4" t="s">
        <v>83</v>
      </c>
      <c r="K81" s="4" t="s">
        <v>84</v>
      </c>
      <c r="L81" s="4" t="s">
        <v>85</v>
      </c>
      <c r="M81" s="10">
        <v>360</v>
      </c>
      <c r="N81" s="10">
        <v>360</v>
      </c>
      <c r="O81" s="4" t="s">
        <v>65</v>
      </c>
      <c r="P81" s="11">
        <v>580</v>
      </c>
      <c r="Q81" s="11">
        <v>580</v>
      </c>
      <c r="R81" s="11">
        <v>208800</v>
      </c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</row>
    <row r="82" spans="1:30" s="1" customFormat="1" ht="14.85" customHeight="1" x14ac:dyDescent="0.2">
      <c r="A82" s="4" t="s">
        <v>171</v>
      </c>
      <c r="B82" s="9" t="s">
        <v>278</v>
      </c>
      <c r="C82" s="9"/>
      <c r="D82" s="4" t="s">
        <v>56</v>
      </c>
      <c r="E82" s="9" t="s">
        <v>181</v>
      </c>
      <c r="F82" s="4" t="s">
        <v>182</v>
      </c>
      <c r="G82" s="4" t="s">
        <v>183</v>
      </c>
      <c r="H82" s="4" t="s">
        <v>184</v>
      </c>
      <c r="I82" s="4" t="s">
        <v>185</v>
      </c>
      <c r="J82" s="4"/>
      <c r="K82" s="4" t="s">
        <v>141</v>
      </c>
      <c r="L82" s="4" t="s">
        <v>142</v>
      </c>
      <c r="M82" s="10">
        <v>280</v>
      </c>
      <c r="N82" s="10">
        <v>280</v>
      </c>
      <c r="O82" s="4" t="s">
        <v>65</v>
      </c>
      <c r="P82" s="11">
        <v>570.37</v>
      </c>
      <c r="Q82" s="11">
        <v>570.37</v>
      </c>
      <c r="R82" s="11">
        <v>159703.6</v>
      </c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</row>
    <row r="83" spans="1:30" s="1" customFormat="1" ht="14.85" customHeight="1" x14ac:dyDescent="0.2">
      <c r="A83" s="4" t="s">
        <v>171</v>
      </c>
      <c r="B83" s="9" t="s">
        <v>279</v>
      </c>
      <c r="C83" s="9"/>
      <c r="D83" s="4" t="s">
        <v>56</v>
      </c>
      <c r="E83" s="9" t="s">
        <v>213</v>
      </c>
      <c r="F83" s="4"/>
      <c r="G83" s="4" t="s">
        <v>214</v>
      </c>
      <c r="H83" s="4" t="s">
        <v>116</v>
      </c>
      <c r="I83" s="4" t="s">
        <v>215</v>
      </c>
      <c r="J83" s="4" t="s">
        <v>216</v>
      </c>
      <c r="K83" s="4" t="s">
        <v>84</v>
      </c>
      <c r="L83" s="4" t="s">
        <v>85</v>
      </c>
      <c r="M83" s="10">
        <v>130</v>
      </c>
      <c r="N83" s="10">
        <v>0</v>
      </c>
      <c r="O83" s="4" t="s">
        <v>65</v>
      </c>
      <c r="P83" s="11">
        <v>549</v>
      </c>
      <c r="Q83" s="11">
        <v>549</v>
      </c>
      <c r="R83" s="11">
        <v>0</v>
      </c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</row>
    <row r="84" spans="1:30" s="1" customFormat="1" ht="37.950000000000003" customHeight="1" x14ac:dyDescent="0.2"/>
    <row r="85" spans="1:30" x14ac:dyDescent="0.25">
      <c r="I85" s="25" t="s">
        <v>286</v>
      </c>
      <c r="J85" s="26">
        <v>118654</v>
      </c>
      <c r="L85" s="4" t="s">
        <v>281</v>
      </c>
      <c r="M85" s="12"/>
      <c r="N85" s="12">
        <f>SUM(N7:N84)</f>
        <v>67950</v>
      </c>
      <c r="Q85" s="14">
        <f>R85/N85</f>
        <v>575.65314348785876</v>
      </c>
      <c r="R85" s="13">
        <f>SUM(R7:R84)</f>
        <v>39115631.100000001</v>
      </c>
    </row>
    <row r="86" spans="1:30" x14ac:dyDescent="0.25">
      <c r="L86" s="15" t="s">
        <v>282</v>
      </c>
      <c r="M86" s="16"/>
      <c r="N86" s="17">
        <v>5011</v>
      </c>
      <c r="O86" s="16"/>
      <c r="P86" s="16"/>
      <c r="Q86" s="18">
        <f>R86/N86</f>
        <v>581.10628816603469</v>
      </c>
      <c r="R86" s="19">
        <v>2911923.61</v>
      </c>
    </row>
    <row r="88" spans="1:30" x14ac:dyDescent="0.25">
      <c r="L88" s="21" t="s">
        <v>283</v>
      </c>
      <c r="N88" s="12">
        <f>SUM(N85:N87)</f>
        <v>72961</v>
      </c>
      <c r="Q88" s="14">
        <f>R88/N88</f>
        <v>576.02766834336148</v>
      </c>
      <c r="R88" s="12">
        <f>SUM(R85:R87)</f>
        <v>42027554.710000001</v>
      </c>
    </row>
    <row r="90" spans="1:30" ht="13.8" thickBot="1" x14ac:dyDescent="0.3">
      <c r="L90" s="22" t="s">
        <v>284</v>
      </c>
      <c r="M90" s="23"/>
      <c r="N90" s="24">
        <f>N88</f>
        <v>72961</v>
      </c>
      <c r="O90" s="23"/>
      <c r="P90" s="23"/>
      <c r="Q90" s="23">
        <v>600.13</v>
      </c>
      <c r="R90" s="24">
        <f>N90*Q90</f>
        <v>43786084.93</v>
      </c>
    </row>
    <row r="92" spans="1:30" x14ac:dyDescent="0.25">
      <c r="L92" s="20" t="s">
        <v>285</v>
      </c>
      <c r="N92" s="27">
        <v>20675</v>
      </c>
      <c r="Q92">
        <v>699.16</v>
      </c>
      <c r="R92" s="27">
        <f>Q92*N92</f>
        <v>14455133</v>
      </c>
    </row>
    <row r="94" spans="1:30" x14ac:dyDescent="0.25">
      <c r="N94" s="27">
        <f>N92+N90</f>
        <v>93636</v>
      </c>
      <c r="Q94" s="14">
        <f>R94/N94</f>
        <v>621.99600506215563</v>
      </c>
      <c r="R94" s="27">
        <f>R92+R90</f>
        <v>58241217.93</v>
      </c>
      <c r="S94" s="14">
        <f>Q94/14.5</f>
        <v>42.896276211183149</v>
      </c>
      <c r="T94" t="s">
        <v>288</v>
      </c>
    </row>
    <row r="96" spans="1:30" x14ac:dyDescent="0.25">
      <c r="L96" t="s">
        <v>287</v>
      </c>
      <c r="N96" s="27">
        <f>J85-N94</f>
        <v>25018</v>
      </c>
    </row>
    <row r="100" spans="8:12" x14ac:dyDescent="0.25">
      <c r="H100">
        <v>124</v>
      </c>
      <c r="I100" s="28">
        <v>1936441.7</v>
      </c>
      <c r="K100">
        <v>2750</v>
      </c>
      <c r="L100" s="14">
        <f>I100/K100</f>
        <v>704.16061818181811</v>
      </c>
    </row>
    <row r="101" spans="8:12" x14ac:dyDescent="0.25">
      <c r="H101">
        <v>125</v>
      </c>
      <c r="I101" s="28">
        <v>3176117.5</v>
      </c>
      <c r="K101">
        <v>4500</v>
      </c>
      <c r="L101" s="14">
        <f>I101/K101</f>
        <v>705.80388888888888</v>
      </c>
    </row>
    <row r="102" spans="8:12" x14ac:dyDescent="0.25">
      <c r="H102">
        <v>126</v>
      </c>
      <c r="I102" s="28">
        <v>6199521.7199999997</v>
      </c>
      <c r="K102">
        <v>8825</v>
      </c>
      <c r="L102" s="14">
        <f>I102/K102</f>
        <v>702.49537903682722</v>
      </c>
    </row>
    <row r="103" spans="8:12" x14ac:dyDescent="0.25">
      <c r="H103">
        <v>127</v>
      </c>
      <c r="I103" s="28">
        <v>3143064.95</v>
      </c>
      <c r="K103">
        <v>4600</v>
      </c>
      <c r="L103" s="14">
        <f>I103/K103</f>
        <v>683.27498913043485</v>
      </c>
    </row>
    <row r="105" spans="8:12" x14ac:dyDescent="0.25">
      <c r="I105">
        <f>SUM(I100:I104)</f>
        <v>14455145.870000001</v>
      </c>
      <c r="K105">
        <f>SUM(K100:K104)</f>
        <v>20675</v>
      </c>
      <c r="L105" s="14">
        <f>I105/K105</f>
        <v>699.16062249093113</v>
      </c>
    </row>
    <row r="107" spans="8:12" x14ac:dyDescent="0.25">
      <c r="H107">
        <v>124</v>
      </c>
      <c r="I107" s="28">
        <v>1936441.7</v>
      </c>
      <c r="K107">
        <v>2750</v>
      </c>
      <c r="L107" s="14">
        <f>I107/K107</f>
        <v>704.16061818181811</v>
      </c>
    </row>
    <row r="108" spans="8:12" x14ac:dyDescent="0.25">
      <c r="H108">
        <v>125</v>
      </c>
      <c r="I108" s="28">
        <v>3176117.5</v>
      </c>
      <c r="K108">
        <v>4500</v>
      </c>
      <c r="L108" s="14">
        <f>I108/K108</f>
        <v>705.80388888888888</v>
      </c>
    </row>
    <row r="109" spans="8:12" x14ac:dyDescent="0.25">
      <c r="H109">
        <v>126</v>
      </c>
      <c r="I109" s="28">
        <v>6199521.7199999997</v>
      </c>
      <c r="K109">
        <v>8825</v>
      </c>
      <c r="L109" s="14">
        <f>I109/K109</f>
        <v>702.49537903682722</v>
      </c>
    </row>
    <row r="110" spans="8:12" x14ac:dyDescent="0.25">
      <c r="H110">
        <v>127</v>
      </c>
      <c r="I110" s="28">
        <v>3143064.95</v>
      </c>
      <c r="K110">
        <v>4600</v>
      </c>
      <c r="L110" s="14">
        <f>I110/K110</f>
        <v>683.27498913043485</v>
      </c>
    </row>
    <row r="112" spans="8:12" x14ac:dyDescent="0.25">
      <c r="I112">
        <f>SUM(I107:I111)</f>
        <v>14455145.870000001</v>
      </c>
      <c r="K112">
        <f>SUM(K107:K111)</f>
        <v>20675</v>
      </c>
      <c r="L112" s="14">
        <f>I112/K112</f>
        <v>699.16062249093113</v>
      </c>
    </row>
  </sheetData>
  <mergeCells count="2">
    <mergeCell ref="A2:H2"/>
    <mergeCell ref="A4:B4"/>
  </mergeCells>
  <pageMargins left="0.7" right="0.7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Front Page</vt:lpstr>
      <vt:lpstr>Budget rapport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Marianne Engholm Christensen</cp:lastModifiedBy>
  <dcterms:created xsi:type="dcterms:W3CDTF">2018-04-03T13:15:34Z</dcterms:created>
  <dcterms:modified xsi:type="dcterms:W3CDTF">2018-04-08T17:22:09Z</dcterms:modified>
</cp:coreProperties>
</file>