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rho\Ørsted\Annual Report RAE - Documents\Fact Sheets\2019\Q4\"/>
    </mc:Choice>
  </mc:AlternateContent>
  <xr:revisionPtr revIDLastSave="113" documentId="14_{20AF370F-7460-4E7B-A310-834BE5FD0270}" xr6:coauthVersionLast="41" xr6:coauthVersionMax="41" xr10:uidLastSave="{25C29634-AD76-4669-83F5-9AFFED4DAA9E}"/>
  <bookViews>
    <workbookView xWindow="-120" yWindow="-120" windowWidth="25440" windowHeight="15390" tabRatio="797" activeTab="1" xr2:uid="{00000000-000D-0000-FFFF-FFFF00000000}"/>
  </bookViews>
  <sheets>
    <sheet name="ON Asset Book" sheetId="77" r:id="rId1"/>
    <sheet name="ON statistics Q4 2018 - Q4 2019" sheetId="78" r:id="rId2"/>
    <sheet name="ON segment accounts" sheetId="72" r:id="rId3"/>
  </sheets>
  <externalReferences>
    <externalReference r:id="rId4"/>
    <externalReference r:id="rId5"/>
  </externalReferences>
  <definedNames>
    <definedName name="__FDS_HYPERLINK_TOGGLE_STATE__">"ON"</definedName>
    <definedName name="ACTUAL" localSheetId="0">#REF!</definedName>
    <definedName name="ACTUAL" localSheetId="1">#REF!</definedName>
    <definedName name="ACTUAL">#REF!</definedName>
    <definedName name="BPT" localSheetId="0">#REF!</definedName>
    <definedName name="BPT" localSheetId="1">#REF!</definedName>
    <definedName name="BPT">#REF!</definedName>
    <definedName name="CE" localSheetId="0">#REF!</definedName>
    <definedName name="CE" localSheetId="1">#REF!</definedName>
    <definedName name="CE">#REF!</definedName>
    <definedName name="CE_2" localSheetId="0">#REF!</definedName>
    <definedName name="CE_2" localSheetId="1">#REF!</definedName>
    <definedName name="CE_2">#REF!</definedName>
    <definedName name="CURRENT_YEAR" localSheetId="0">#REF!</definedName>
    <definedName name="CURRENT_YEAR" localSheetId="1">#REF!</definedName>
    <definedName name="CURRENT_YEAR">#REF!</definedName>
    <definedName name="CUSTOM3TOTAL" localSheetId="0">#REF!</definedName>
    <definedName name="CUSTOM3TOTAL" localSheetId="1">#REF!</definedName>
    <definedName name="CUSTOM3TOTAL">#REF!</definedName>
    <definedName name="CUSTOM4" localSheetId="0">#REF!</definedName>
    <definedName name="CUSTOM4" localSheetId="1">#REF!</definedName>
    <definedName name="CUSTOM4">#REF!</definedName>
    <definedName name="EBIT_ADJ" localSheetId="0">#REF!</definedName>
    <definedName name="EBIT_ADJ" localSheetId="1">#REF!</definedName>
    <definedName name="EBIT_ADJ">#REF!</definedName>
    <definedName name="EBIT_ADJ_2" localSheetId="0">#REF!</definedName>
    <definedName name="EBIT_ADJ_2" localSheetId="1">#REF!</definedName>
    <definedName name="EBIT_ADJ_2">#REF!</definedName>
    <definedName name="EBIT_BP" localSheetId="0">#REF!</definedName>
    <definedName name="EBIT_BP" localSheetId="1">#REF!</definedName>
    <definedName name="EBIT_BP">#REF!</definedName>
    <definedName name="EBIT_BP_2" localSheetId="0">#REF!</definedName>
    <definedName name="EBIT_BP_2" localSheetId="1">#REF!</definedName>
    <definedName name="EBIT_BP_2">#REF!</definedName>
    <definedName name="EBIT_IFRS" localSheetId="0">#REF!</definedName>
    <definedName name="EBIT_IFRS" localSheetId="1">#REF!</definedName>
    <definedName name="EBIT_IFRS">#REF!</definedName>
    <definedName name="EBIT_IFRS_2" localSheetId="0">#REF!</definedName>
    <definedName name="EBIT_IFRS_2" localSheetId="1">#REF!</definedName>
    <definedName name="EBIT_IFRS_2">#REF!</definedName>
    <definedName name="EBITDA_ADJ" localSheetId="0">#REF!</definedName>
    <definedName name="EBITDA_ADJ" localSheetId="1">#REF!</definedName>
    <definedName name="EBITDA_ADJ">#REF!</definedName>
    <definedName name="EBITDA_ADJ_2" localSheetId="0">#REF!</definedName>
    <definedName name="EBITDA_ADJ_2" localSheetId="1">#REF!</definedName>
    <definedName name="EBITDA_ADJ_2">#REF!</definedName>
    <definedName name="EBITDA_BP" localSheetId="0">#REF!</definedName>
    <definedName name="EBITDA_BP" localSheetId="1">#REF!</definedName>
    <definedName name="EBITDA_BP">#REF!</definedName>
    <definedName name="EBITDA_BP_2" localSheetId="0">#REF!</definedName>
    <definedName name="EBITDA_BP_2" localSheetId="1">#REF!</definedName>
    <definedName name="EBITDA_BP_2">#REF!</definedName>
    <definedName name="EBITDA_IFRS" localSheetId="0">#REF!</definedName>
    <definedName name="EBITDA_IFRS" localSheetId="1">#REF!</definedName>
    <definedName name="EBITDA_IFRS">#REF!</definedName>
    <definedName name="EBITDA_IFRS_2" localSheetId="0">#REF!</definedName>
    <definedName name="EBITDA_IFRS_2" localSheetId="1">#REF!</definedName>
    <definedName name="EBITDA_IFRS_2">#REF!</definedName>
    <definedName name="ENTITY_CURRENCY" localSheetId="0">#REF!</definedName>
    <definedName name="ENTITY_CURRENCY" localSheetId="1">#REF!</definedName>
    <definedName name="ENTITY_CURRENCY">#REF!</definedName>
    <definedName name="GROSS_INV" localSheetId="0">#REF!</definedName>
    <definedName name="GROSS_INV" localSheetId="1">#REF!</definedName>
    <definedName name="GROSS_INV">#REF!</definedName>
    <definedName name="GROSS_INV_2" localSheetId="0">#REF!</definedName>
    <definedName name="GROSS_INV_2" localSheetId="1">#REF!</definedName>
    <definedName name="GROSS_INV_2">#REF!</definedName>
    <definedName name="GROUP" localSheetId="0">#REF!</definedName>
    <definedName name="GROUP" localSheetId="1">#REF!</definedName>
    <definedName name="GROUP">#REF!</definedName>
    <definedName name="ICP_TOP" localSheetId="0">#REF!</definedName>
    <definedName name="ICP_TOP" localSheetId="1">#REF!</definedName>
    <definedName name="ICP_TOP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"12/22/2014 08:25:23"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ERIOD" localSheetId="0">#REF!</definedName>
    <definedName name="PERIOD" localSheetId="1">#REF!</definedName>
    <definedName name="PERIOD">#REF!</definedName>
    <definedName name="PERIOD2" localSheetId="0">#REF!</definedName>
    <definedName name="PERIOD2" localSheetId="1">#REF!</definedName>
    <definedName name="PERIOD2">#REF!</definedName>
    <definedName name="PREVIOUS_YEAR" localSheetId="0">#REF!</definedName>
    <definedName name="PREVIOUS_YEAR" localSheetId="1">#REF!</definedName>
    <definedName name="PREVIOUS_YEAR">#REF!</definedName>
    <definedName name="PROFIT_ADJ" localSheetId="0">#REF!</definedName>
    <definedName name="PROFIT_ADJ" localSheetId="1">#REF!</definedName>
    <definedName name="PROFIT_ADJ">#REF!</definedName>
    <definedName name="PROFIT_ADJ_2" localSheetId="0">#REF!</definedName>
    <definedName name="PROFIT_ADJ_2" localSheetId="1">#REF!</definedName>
    <definedName name="PROFIT_ADJ_2">#REF!</definedName>
    <definedName name="PROFIT_BP" localSheetId="0">#REF!</definedName>
    <definedName name="PROFIT_BP" localSheetId="1">#REF!</definedName>
    <definedName name="PROFIT_BP">#REF!</definedName>
    <definedName name="PROFIT_BP_2" localSheetId="0">#REF!</definedName>
    <definedName name="PROFIT_BP_2" localSheetId="1">#REF!</definedName>
    <definedName name="PROFIT_BP_2">#REF!</definedName>
    <definedName name="PROFIT_IFRS" localSheetId="0">#REF!</definedName>
    <definedName name="PROFIT_IFRS" localSheetId="1">#REF!</definedName>
    <definedName name="PROFIT_IFRS">#REF!</definedName>
    <definedName name="PROFIT_IFRS_2" localSheetId="0">#REF!</definedName>
    <definedName name="PROFIT_IFRS_2" localSheetId="1">#REF!</definedName>
    <definedName name="PROFIT_IFRS_2">#REF!</definedName>
    <definedName name="PUB_UserID">"MAYERX"</definedName>
    <definedName name="REVENUE_ADJ" localSheetId="0">#REF!</definedName>
    <definedName name="REVENUE_ADJ" localSheetId="1">#REF!</definedName>
    <definedName name="REVENUE_ADJ">#REF!</definedName>
    <definedName name="REVENUE_ADJ_2" localSheetId="0">#REF!</definedName>
    <definedName name="REVENUE_ADJ_2" localSheetId="1">#REF!</definedName>
    <definedName name="REVENUE_ADJ_2">#REF!</definedName>
    <definedName name="REVENUE_BP" localSheetId="0">#REF!</definedName>
    <definedName name="REVENUE_BP" localSheetId="1">#REF!</definedName>
    <definedName name="REVENUE_BP">#REF!</definedName>
    <definedName name="REVENUE_BP_2" localSheetId="0">#REF!</definedName>
    <definedName name="REVENUE_BP_2" localSheetId="1">#REF!</definedName>
    <definedName name="REVENUE_BP_2">#REF!</definedName>
    <definedName name="REVENUE_IFRS" localSheetId="0">#REF!</definedName>
    <definedName name="REVENUE_IFRS" localSheetId="1">#REF!</definedName>
    <definedName name="REVENUE_IFRS">#REF!</definedName>
    <definedName name="REVENUE_IFRS_2" localSheetId="0">#REF!</definedName>
    <definedName name="REVENUE_IFRS_2" localSheetId="1">#REF!</definedName>
    <definedName name="REVENUE_IFRS_2">#REF!</definedName>
    <definedName name="Scale" localSheetId="0">'[1]B&amp;TP'!#REF!</definedName>
    <definedName name="Scale" localSheetId="2">'ON segment accounts'!#REF!</definedName>
    <definedName name="Scale" localSheetId="1">'[1]B&amp;TP'!#REF!</definedName>
    <definedName name="Scale">'[1]B&amp;TP'!#REF!</definedName>
    <definedName name="Scenario" localSheetId="0">[2]Manager!$C$45:$C$53</definedName>
    <definedName name="Scenario" localSheetId="1">[2]Manager!$C$45:$C$53</definedName>
    <definedName name="Scenario">[2]Manager!$C$45:$C$53</definedName>
    <definedName name="SKALA" localSheetId="0">#REF!</definedName>
    <definedName name="SKALA" localSheetId="1">#REF!</definedName>
    <definedName name="SKALA">#REF!</definedName>
    <definedName name="VIEW" localSheetId="0">#REF!</definedName>
    <definedName name="VIEW" localSheetId="1">#REF!</definedName>
    <definedName name="VIEW">#REF!</definedName>
    <definedName name="VIEW_Q" localSheetId="0">#REF!</definedName>
    <definedName name="VIEW_Q" localSheetId="1">#REF!</definedName>
    <definedName name="VIEW_Q">#REF!</definedName>
    <definedName name="ÅR_PERIOD" localSheetId="0">#REF!</definedName>
    <definedName name="ÅR_PERIOD" localSheetId="1">#REF!</definedName>
    <definedName name="ÅR_PERIOD">#REF!</definedName>
    <definedName name="ÅR_YEAR" localSheetId="0">#REF!</definedName>
    <definedName name="ÅR_YEAR" localSheetId="1">#REF!</definedName>
    <definedName name="ÅR_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78" l="1"/>
  <c r="B15" i="78" s="1"/>
  <c r="D15" i="78"/>
  <c r="D10" i="78"/>
  <c r="E20" i="77"/>
  <c r="D20" i="77"/>
  <c r="D15" i="77"/>
  <c r="G11" i="77" l="1"/>
  <c r="G15" i="77" s="1"/>
  <c r="E11" i="77"/>
  <c r="E15" i="77" s="1"/>
  <c r="D11" i="77"/>
  <c r="F13" i="78" l="1"/>
  <c r="F10" i="78"/>
  <c r="F15" i="78" l="1"/>
  <c r="E18" i="77"/>
  <c r="D18" i="77"/>
  <c r="H13" i="78"/>
  <c r="H10" i="78"/>
  <c r="H15" i="78" l="1"/>
  <c r="J13" i="78"/>
  <c r="J10" i="78"/>
  <c r="J15" i="78" l="1"/>
  <c r="G18" i="77"/>
  <c r="G20" i="77" s="1"/>
  <c r="D25" i="77" l="1"/>
  <c r="D24" i="77" l="1"/>
  <c r="D23" i="77"/>
</calcChain>
</file>

<file path=xl/sharedStrings.xml><?xml version="1.0" encoding="utf-8"?>
<sst xmlns="http://schemas.openxmlformats.org/spreadsheetml/2006/main" count="148" uniqueCount="115">
  <si>
    <t>Free cash flow (FCF)</t>
  </si>
  <si>
    <t>Divestments</t>
  </si>
  <si>
    <t>Gross investments</t>
  </si>
  <si>
    <t>Cash flow from operating activities</t>
  </si>
  <si>
    <t>Other receivables and other payables, net</t>
  </si>
  <si>
    <t>Tax, net</t>
  </si>
  <si>
    <t>Other provisions</t>
  </si>
  <si>
    <t>Decommissioning obligations</t>
  </si>
  <si>
    <t>Assets classified as held for sale, net</t>
  </si>
  <si>
    <t>Adjusted operating profit (loss)</t>
  </si>
  <si>
    <t>Reversal of impairment losses for the period</t>
  </si>
  <si>
    <t>Operating profit (loss) (EBIT)</t>
  </si>
  <si>
    <t>Impairment losses</t>
  </si>
  <si>
    <t>Depreciation and amortisation</t>
  </si>
  <si>
    <t>EBITDA</t>
  </si>
  <si>
    <t>Share of profit (loss) in associates and joint ventures</t>
  </si>
  <si>
    <t>Employee costs and other external expenses</t>
  </si>
  <si>
    <t>Cost of sales</t>
  </si>
  <si>
    <t>Revenue</t>
  </si>
  <si>
    <t>External revenue</t>
  </si>
  <si>
    <t>Load factor, %</t>
  </si>
  <si>
    <t>Availability, %</t>
  </si>
  <si>
    <t>Partners</t>
  </si>
  <si>
    <t>Subsidy regime</t>
  </si>
  <si>
    <t>Full</t>
  </si>
  <si>
    <t>Totals</t>
  </si>
  <si>
    <t>Park
capacity, MW</t>
  </si>
  <si>
    <t>Installed
capacity, MW</t>
  </si>
  <si>
    <t>Sub total</t>
  </si>
  <si>
    <t>Financial consolidation</t>
  </si>
  <si>
    <t>Commercial operational date</t>
  </si>
  <si>
    <t>Subsidy expiry</t>
  </si>
  <si>
    <t>100%</t>
  </si>
  <si>
    <r>
      <t>Business drivers</t>
    </r>
    <r>
      <rPr>
        <b/>
        <vertAlign val="superscript"/>
        <sz val="7"/>
        <color rgb="FF3B4956"/>
        <rFont val="Orsted Sans"/>
        <family val="3"/>
      </rPr>
      <t>1</t>
    </r>
  </si>
  <si>
    <t>Wind speed, m/s</t>
  </si>
  <si>
    <t>Additional other operating income and expenses</t>
  </si>
  <si>
    <t>Net working capital, other items</t>
  </si>
  <si>
    <t>Net working capital, work in progress</t>
  </si>
  <si>
    <t>Generation
capacity, MW</t>
  </si>
  <si>
    <t>MW</t>
  </si>
  <si>
    <r>
      <rPr>
        <b/>
        <sz val="7"/>
        <color rgb="FF3A9CDE"/>
        <rFont val="Orsted Sans"/>
        <family val="3"/>
      </rPr>
      <t xml:space="preserve">Business performance, </t>
    </r>
    <r>
      <rPr>
        <sz val="7"/>
        <color rgb="FF3A9CDE"/>
        <rFont val="Orsted Sans"/>
        <family val="3"/>
      </rPr>
      <t>DKKm</t>
    </r>
  </si>
  <si>
    <t>Gain (loss) on disposal of non-current assets</t>
  </si>
  <si>
    <t>Equity investments and non-current receivables</t>
  </si>
  <si>
    <t>Derivatives, net</t>
  </si>
  <si>
    <t>Capital employed</t>
  </si>
  <si>
    <t>Income statement</t>
  </si>
  <si>
    <r>
      <rPr>
        <vertAlign val="superscript"/>
        <sz val="7"/>
        <color rgb="FF3B4956"/>
        <rFont val="Orsted Sans"/>
        <family val="3"/>
      </rPr>
      <t xml:space="preserve">1) </t>
    </r>
    <r>
      <rPr>
        <sz val="7"/>
        <color rgb="FF3B4956"/>
        <rFont val="Orsted Sans"/>
        <family val="3"/>
      </rPr>
      <t>Last 12 months' figures</t>
    </r>
  </si>
  <si>
    <r>
      <t>Generation Ørsted share</t>
    </r>
    <r>
      <rPr>
        <sz val="7"/>
        <color rgb="FF3B4956"/>
        <rFont val="Orsted Sans"/>
        <family val="3"/>
      </rPr>
      <t>, GWh</t>
    </r>
  </si>
  <si>
    <t>Orsted ownership
share, %</t>
  </si>
  <si>
    <t>Intra-group revenue</t>
  </si>
  <si>
    <t>Net working capital, capital expenditures</t>
  </si>
  <si>
    <t>Key ratios</t>
  </si>
  <si>
    <t>Q4 2018</t>
  </si>
  <si>
    <t>FY 2018</t>
  </si>
  <si>
    <t xml:space="preserve">Intangible assets and property, plant and equipment </t>
  </si>
  <si>
    <t>USA</t>
  </si>
  <si>
    <t>Wind</t>
  </si>
  <si>
    <t>Solar</t>
  </si>
  <si>
    <t>Oak</t>
  </si>
  <si>
    <t xml:space="preserve">    Amazon</t>
  </si>
  <si>
    <t xml:space="preserve">    Tahoka</t>
  </si>
  <si>
    <t xml:space="preserve">Onshore wind and solar farms </t>
  </si>
  <si>
    <t>United states - wind farms</t>
  </si>
  <si>
    <t>United states - solar</t>
  </si>
  <si>
    <r>
      <t xml:space="preserve">Total generation, </t>
    </r>
    <r>
      <rPr>
        <sz val="7"/>
        <color rgb="FF3B4956"/>
        <rFont val="Orsted Sans"/>
        <family val="3"/>
      </rPr>
      <t>GWh</t>
    </r>
  </si>
  <si>
    <t>Sub total, excl parks under construction</t>
  </si>
  <si>
    <t>Sub total, incl parks under construction</t>
  </si>
  <si>
    <t>Net working capital, tax equity</t>
  </si>
  <si>
    <t xml:space="preserve">     Oak</t>
  </si>
  <si>
    <t>Installed capacity, onshore wind and solar, GW (accumulated)</t>
  </si>
  <si>
    <t>Generation capacity, onshore wind and solar, GW (accumulated)</t>
  </si>
  <si>
    <t>2017</t>
  </si>
  <si>
    <t>2018</t>
  </si>
  <si>
    <t>Amazon (110 x GE-2,3)</t>
  </si>
  <si>
    <t>Willow Springs (100 x GE-2,5)</t>
  </si>
  <si>
    <t>Tahoka (120 x GE-2,5)</t>
  </si>
  <si>
    <r>
      <t>PTC</t>
    </r>
    <r>
      <rPr>
        <vertAlign val="superscript"/>
        <sz val="7"/>
        <color rgb="FF3B4956"/>
        <rFont val="Orsted Sans"/>
        <family val="3"/>
      </rPr>
      <t>2</t>
    </r>
  </si>
  <si>
    <r>
      <rPr>
        <vertAlign val="superscript"/>
        <sz val="7"/>
        <color rgb="FF3B4956"/>
        <rFont val="Orsted Sans"/>
        <family val="3"/>
      </rPr>
      <t>2</t>
    </r>
    <r>
      <rPr>
        <sz val="7"/>
        <color rgb="FF3B4956"/>
        <rFont val="Orsted Sans"/>
        <family val="3"/>
      </rPr>
      <t xml:space="preserve"> Production tax credits</t>
    </r>
  </si>
  <si>
    <t>100% PTC</t>
  </si>
  <si>
    <r>
      <t>Subsidy Qualification Level</t>
    </r>
    <r>
      <rPr>
        <vertAlign val="superscript"/>
        <sz val="7"/>
        <color rgb="FF3B4956"/>
        <rFont val="Orsted Sans"/>
        <family val="3"/>
      </rPr>
      <t>3</t>
    </r>
  </si>
  <si>
    <r>
      <rPr>
        <vertAlign val="superscript"/>
        <sz val="7"/>
        <color rgb="FF3B4956"/>
        <rFont val="Orsted Sans"/>
        <family val="3"/>
      </rPr>
      <t xml:space="preserve">3 </t>
    </r>
    <r>
      <rPr>
        <sz val="7"/>
        <color rgb="FF3B4956"/>
        <rFont val="Orsted Sans"/>
        <family val="3"/>
      </rPr>
      <t xml:space="preserve">100% PTC qualification yielded $24/MWh tax credit in 2018 and is adjusted yearly with inflation
</t>
    </r>
  </si>
  <si>
    <t xml:space="preserve">    Willow springs</t>
  </si>
  <si>
    <t>2019</t>
  </si>
  <si>
    <t>Decided (FID'ed) capacity, onshore wind and solar, GW (including installed)</t>
  </si>
  <si>
    <t>Decided capacity (Installed capacity, incl divested wind farms and farms
under construction)</t>
  </si>
  <si>
    <t>Installed capacity (Installed capacity, inclusive divested wind farms but
exclusive farms under construction)</t>
  </si>
  <si>
    <t>Generation capacity (Generation capacity, including wind farms under
construction but exclusive divested farms and one-line consolidated farms)</t>
  </si>
  <si>
    <t>Onshore</t>
  </si>
  <si>
    <t>Q1 2019</t>
  </si>
  <si>
    <t>Decided (FID'ed) capacity, solar, MW (accumulated)</t>
  </si>
  <si>
    <t>Installed capacity, solar, MW (accumulated)</t>
  </si>
  <si>
    <t>Generation capacity, solar, MW (accumulated)</t>
  </si>
  <si>
    <t>Q2 2019</t>
  </si>
  <si>
    <t xml:space="preserve">    Lockett</t>
  </si>
  <si>
    <t>Sage Draw</t>
  </si>
  <si>
    <t>Willow Creek</t>
  </si>
  <si>
    <t>2020</t>
  </si>
  <si>
    <t>Q3 2019</t>
  </si>
  <si>
    <t>Plum Creek</t>
  </si>
  <si>
    <r>
      <rPr>
        <vertAlign val="superscript"/>
        <sz val="7"/>
        <color rgb="FF3B4956"/>
        <rFont val="Orsted Sans"/>
        <family val="3"/>
      </rPr>
      <t>1</t>
    </r>
    <r>
      <rPr>
        <sz val="7"/>
        <color rgb="FF3B4956"/>
        <rFont val="Orsted Sans"/>
        <family val="3"/>
      </rPr>
      <t xml:space="preserve"> Assets in operation and assets where Final Investment Decision has been taken
</t>
    </r>
  </si>
  <si>
    <r>
      <t>Q3 2019</t>
    </r>
    <r>
      <rPr>
        <vertAlign val="superscript"/>
        <sz val="7"/>
        <color rgb="FF3B4956"/>
        <rFont val="Orsted Sans"/>
        <family val="3"/>
      </rPr>
      <t>2</t>
    </r>
  </si>
  <si>
    <r>
      <t>Q2 2019</t>
    </r>
    <r>
      <rPr>
        <vertAlign val="superscript"/>
        <sz val="7"/>
        <color rgb="FF3B4956"/>
        <rFont val="Orsted Sans"/>
        <family val="3"/>
      </rPr>
      <t>2</t>
    </r>
  </si>
  <si>
    <r>
      <t>FY 2018</t>
    </r>
    <r>
      <rPr>
        <vertAlign val="superscript"/>
        <sz val="7"/>
        <color rgb="FF3B4956"/>
        <rFont val="Orsted Sans"/>
        <family val="3"/>
      </rPr>
      <t>2</t>
    </r>
  </si>
  <si>
    <r>
      <t>Q4 2018</t>
    </r>
    <r>
      <rPr>
        <vertAlign val="superscript"/>
        <sz val="7"/>
        <color rgb="FF3B4956"/>
        <rFont val="Orsted Sans"/>
        <family val="3"/>
      </rPr>
      <t>2</t>
    </r>
  </si>
  <si>
    <r>
      <t>Q3 2018</t>
    </r>
    <r>
      <rPr>
        <vertAlign val="superscript"/>
        <sz val="7"/>
        <color rgb="FF3B4956"/>
        <rFont val="Orsted Sans"/>
        <family val="3"/>
      </rPr>
      <t>2</t>
    </r>
  </si>
  <si>
    <r>
      <t>Q2 2018</t>
    </r>
    <r>
      <rPr>
        <vertAlign val="superscript"/>
        <sz val="7"/>
        <color rgb="FF3B4956"/>
        <rFont val="Orsted Sans"/>
        <family val="3"/>
      </rPr>
      <t>2</t>
    </r>
  </si>
  <si>
    <r>
      <t>Q1 2018</t>
    </r>
    <r>
      <rPr>
        <vertAlign val="superscript"/>
        <sz val="7"/>
        <color rgb="FF3B4956"/>
        <rFont val="Orsted Sans"/>
        <family val="3"/>
      </rPr>
      <t>2</t>
    </r>
  </si>
  <si>
    <r>
      <rPr>
        <vertAlign val="superscript"/>
        <sz val="7"/>
        <color rgb="FF3B4956"/>
        <rFont val="Orsted Sans"/>
        <family val="3"/>
      </rPr>
      <t xml:space="preserve">2 </t>
    </r>
    <r>
      <rPr>
        <sz val="7"/>
        <color rgb="FF3B4956"/>
        <rFont val="Orsted Sans"/>
        <family val="3"/>
      </rPr>
      <t>Reportable segments are reorganised as of November 2019. 2018 and 2019 figures are restated. No impact on 2018 figures.</t>
    </r>
  </si>
  <si>
    <t>Q4 2019</t>
  </si>
  <si>
    <t>FY 2019</t>
  </si>
  <si>
    <r>
      <t>ONSHORE WIND and SOLAR FARMS</t>
    </r>
    <r>
      <rPr>
        <b/>
        <vertAlign val="superscript"/>
        <sz val="16"/>
        <color rgb="FF3A9CDE"/>
        <rFont val="Orsted Sans"/>
        <family val="3"/>
      </rPr>
      <t xml:space="preserve">1 </t>
    </r>
    <r>
      <rPr>
        <b/>
        <sz val="16"/>
        <color rgb="FF3A9CDE"/>
        <rFont val="Orsted Sans"/>
        <family val="3"/>
      </rPr>
      <t>- Asset Book updated as of 31 December 2019</t>
    </r>
  </si>
  <si>
    <r>
      <t>Q1 2019</t>
    </r>
    <r>
      <rPr>
        <vertAlign val="superscript"/>
        <sz val="7"/>
        <color rgb="FF3B4956"/>
        <rFont val="Orsted Sans"/>
        <family val="3"/>
      </rPr>
      <t>2</t>
    </r>
  </si>
  <si>
    <t>Permian</t>
  </si>
  <si>
    <t>Lockett (70 x GE-2,5)</t>
  </si>
  <si>
    <r>
      <t xml:space="preserve">For accounting policies, please see page </t>
    </r>
    <r>
      <rPr>
        <sz val="7"/>
        <rFont val="Orsted Sans"/>
        <family val="3"/>
      </rPr>
      <t>164</t>
    </r>
    <r>
      <rPr>
        <sz val="7"/>
        <color rgb="FF3B4956"/>
        <rFont val="Orsted Sans"/>
        <family val="3"/>
      </rPr>
      <t xml:space="preserve"> in Annual report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</si>
</sst>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_(* #,##0.00_);_(* \(#,##0.00\);_(* &quot;-&quot;??_);_(@_)"/>
    <numFmt numFmtId="169" formatCode="#,##0;\(#,##0\)"/>
    <numFmt numFmtId="170" formatCode="#,##0;\(#,##0.\)"/>
    <numFmt numFmtId="171" formatCode="#,###;\(#,###\);\-"/>
    <numFmt numFmtId="172" formatCode="0.0"/>
    <numFmt numFmtId="173" formatCode="#,##0.0"/>
    <numFmt numFmtId="174" formatCode="_ * #,##0.0_ ;_ * \-#,##0.0_ ;_ * &quot;-&quot;??_ ;_ @_ 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name val="Felbridge DONG Energy Light"/>
      <family val="1"/>
    </font>
    <font>
      <b/>
      <sz val="8"/>
      <color theme="0"/>
      <name val="Felbridge DONG Energy ExtraBd"/>
      <family val="1"/>
    </font>
    <font>
      <b/>
      <sz val="8"/>
      <color rgb="FF157589"/>
      <name val="Felbridge DONG Energy ExtraBd"/>
      <family val="1"/>
    </font>
    <font>
      <b/>
      <sz val="8"/>
      <name val="Felbridge DONG Energy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7"/>
      <color rgb="FF12496F"/>
      <name val="Orsted Sans"/>
      <family val="3"/>
    </font>
    <font>
      <sz val="10"/>
      <color rgb="FF12496F"/>
      <name val="Orsted Sans"/>
      <family val="3"/>
    </font>
    <font>
      <b/>
      <sz val="16"/>
      <color rgb="FF3A9CDE"/>
      <name val="Orsted Sans"/>
      <family val="3"/>
    </font>
    <font>
      <b/>
      <sz val="7"/>
      <color rgb="FF3B4956"/>
      <name val="Orsted Sans"/>
      <family val="3"/>
    </font>
    <font>
      <sz val="10"/>
      <color rgb="FF3B4956"/>
      <name val="Orsted Sans"/>
      <family val="3"/>
    </font>
    <font>
      <sz val="7"/>
      <color rgb="FF3B4956"/>
      <name val="Orsted Sans"/>
      <family val="3"/>
    </font>
    <font>
      <b/>
      <sz val="10"/>
      <color rgb="FF3B4956"/>
      <name val="Orsted Sans"/>
      <family val="3"/>
    </font>
    <font>
      <b/>
      <sz val="10"/>
      <color rgb="FF12496F"/>
      <name val="Orsted Sans"/>
      <family val="3"/>
    </font>
    <font>
      <b/>
      <vertAlign val="superscript"/>
      <sz val="7"/>
      <color rgb="FF3B4956"/>
      <name val="Orsted Sans"/>
      <family val="3"/>
    </font>
    <font>
      <vertAlign val="superscript"/>
      <sz val="7"/>
      <color rgb="FF3B4956"/>
      <name val="Orsted Sans"/>
      <family val="3"/>
    </font>
    <font>
      <b/>
      <vertAlign val="superscript"/>
      <sz val="16"/>
      <color rgb="FF3A9CDE"/>
      <name val="Orsted Sans"/>
      <family val="3"/>
    </font>
    <font>
      <b/>
      <i/>
      <sz val="10"/>
      <color rgb="FF12496F"/>
      <name val="Orsted Sans"/>
      <family val="3"/>
    </font>
    <font>
      <b/>
      <sz val="7"/>
      <color rgb="FF12496F"/>
      <name val="Orsted Sans"/>
      <family val="3"/>
    </font>
    <font>
      <b/>
      <sz val="9"/>
      <color rgb="FF3B4956"/>
      <name val="Orsted Sans"/>
      <family val="3"/>
    </font>
    <font>
      <sz val="8"/>
      <color rgb="FF12496F"/>
      <name val="Orsted Sans"/>
      <family val="3"/>
    </font>
    <font>
      <sz val="8"/>
      <color rgb="FF3B4956"/>
      <name val="Orsted Sans"/>
      <family val="3"/>
    </font>
    <font>
      <sz val="10"/>
      <color theme="1"/>
      <name val="Orsted Sans"/>
      <family val="3"/>
    </font>
    <font>
      <sz val="7"/>
      <color theme="1"/>
      <name val="Orsted Sans"/>
      <family val="3"/>
    </font>
    <font>
      <b/>
      <sz val="7"/>
      <color rgb="FF3A9CDE"/>
      <name val="Orsted Sans"/>
      <family val="3"/>
    </font>
    <font>
      <sz val="8"/>
      <name val="Orsted Sans"/>
      <family val="3"/>
    </font>
    <font>
      <sz val="7"/>
      <name val="Orsted Sans"/>
      <family val="3"/>
    </font>
    <font>
      <sz val="7"/>
      <color rgb="FF3A9CDE"/>
      <name val="Orsted Sans"/>
      <family val="3"/>
    </font>
    <font>
      <sz val="7"/>
      <color rgb="FF3B4956"/>
      <name val="Orsted Sans"/>
      <family val="3"/>
    </font>
    <font>
      <sz val="7"/>
      <color rgb="FFFF0000"/>
      <name val="Orsted Sans"/>
      <family val="3"/>
    </font>
    <font>
      <sz val="7"/>
      <color rgb="FF3B4956"/>
      <name val="Orsted Sans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157589"/>
        <bgColor indexed="64"/>
      </patternFill>
    </fill>
    <fill>
      <patternFill patternType="solid">
        <fgColor rgb="FFB2D6E2"/>
        <bgColor indexed="64"/>
      </patternFill>
    </fill>
    <fill>
      <patternFill patternType="solid">
        <fgColor rgb="FFEBECED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  <fill>
      <patternFill patternType="solid">
        <fgColor rgb="FFEEEBE8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1B3B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7A7D7F"/>
      </bottom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13" fillId="9" borderId="11">
      <alignment horizontal="right" wrapText="1"/>
    </xf>
    <xf numFmtId="0" fontId="15" fillId="11" borderId="11">
      <alignment horizontal="right" wrapText="1"/>
    </xf>
    <xf numFmtId="169" fontId="12" fillId="11" borderId="6">
      <alignment horizontal="right" wrapText="1"/>
    </xf>
    <xf numFmtId="0" fontId="14" fillId="0" borderId="0">
      <alignment horizontal="left" vertical="center" wrapText="1"/>
    </xf>
    <xf numFmtId="169" fontId="12" fillId="10" borderId="6">
      <alignment horizontal="right" wrapText="1"/>
    </xf>
    <xf numFmtId="0" fontId="15" fillId="0" borderId="11">
      <alignment horizontal="left" wrapText="1"/>
    </xf>
    <xf numFmtId="170" fontId="12" fillId="0" borderId="6">
      <alignment horizontal="left" wrapText="1"/>
    </xf>
    <xf numFmtId="0" fontId="12" fillId="10" borderId="0">
      <alignment horizontal="center" wrapText="1"/>
    </xf>
    <xf numFmtId="0" fontId="12" fillId="11" borderId="0">
      <alignment horizontal="center" wrapText="1"/>
    </xf>
    <xf numFmtId="167" fontId="1" fillId="0" borderId="0" applyFont="0" applyFill="0" applyBorder="0" applyAlignment="0" applyProtection="0"/>
    <xf numFmtId="169" fontId="12" fillId="0" borderId="6">
      <alignment horizontal="right" wrapText="1"/>
    </xf>
    <xf numFmtId="0" fontId="12" fillId="0" borderId="6">
      <alignment horizontal="right" wrapText="1"/>
    </xf>
    <xf numFmtId="0" fontId="12" fillId="0" borderId="11">
      <alignment horizontal="center" wrapText="1"/>
    </xf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4" fillId="0" borderId="0"/>
    <xf numFmtId="167" fontId="24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167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Fill="1" applyAlignment="1"/>
    <xf numFmtId="0" fontId="30" fillId="0" borderId="0" xfId="70" applyFont="1" applyFill="1" applyBorder="1" applyAlignment="1" applyProtection="1">
      <protection locked="0"/>
    </xf>
    <xf numFmtId="0" fontId="31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0" fontId="32" fillId="0" borderId="12" xfId="70" applyFont="1" applyFill="1" applyBorder="1" applyAlignment="1" applyProtection="1">
      <protection locked="0"/>
    </xf>
    <xf numFmtId="0" fontId="31" fillId="0" borderId="0" xfId="0" applyFont="1" applyAlignment="1"/>
    <xf numFmtId="0" fontId="30" fillId="0" borderId="0" xfId="0" applyFont="1" applyAlignment="1"/>
    <xf numFmtId="0" fontId="30" fillId="36" borderId="0" xfId="0" applyFont="1" applyFill="1" applyAlignment="1"/>
    <xf numFmtId="0" fontId="32" fillId="0" borderId="0" xfId="0" applyFont="1" applyAlignment="1"/>
    <xf numFmtId="0" fontId="32" fillId="36" borderId="0" xfId="0" applyFont="1" applyFill="1" applyAlignment="1"/>
    <xf numFmtId="0" fontId="30" fillId="0" borderId="12" xfId="0" applyFont="1" applyBorder="1" applyAlignment="1"/>
    <xf numFmtId="0" fontId="33" fillId="0" borderId="0" xfId="0" applyFont="1" applyAlignment="1"/>
    <xf numFmtId="0" fontId="34" fillId="0" borderId="0" xfId="0" applyFont="1" applyAlignment="1"/>
    <xf numFmtId="0" fontId="30" fillId="0" borderId="0" xfId="0" applyFont="1" applyBorder="1" applyAlignment="1"/>
    <xf numFmtId="0" fontId="30" fillId="0" borderId="13" xfId="0" applyFont="1" applyBorder="1" applyAlignment="1"/>
    <xf numFmtId="0" fontId="30" fillId="0" borderId="0" xfId="0" applyFont="1" applyFill="1" applyAlignment="1"/>
    <xf numFmtId="0" fontId="32" fillId="0" borderId="0" xfId="0" applyFont="1" applyFill="1" applyAlignment="1"/>
    <xf numFmtId="0" fontId="30" fillId="0" borderId="0" xfId="0" applyFont="1" applyFill="1" applyBorder="1" applyAlignment="1"/>
    <xf numFmtId="0" fontId="30" fillId="0" borderId="13" xfId="0" applyFont="1" applyFill="1" applyBorder="1" applyAlignment="1"/>
    <xf numFmtId="0" fontId="32" fillId="0" borderId="12" xfId="0" applyFont="1" applyBorder="1" applyAlignment="1"/>
    <xf numFmtId="0" fontId="27" fillId="0" borderId="0" xfId="0" applyFont="1" applyAlignment="1"/>
    <xf numFmtId="0" fontId="27" fillId="35" borderId="0" xfId="0" applyFont="1" applyFill="1"/>
    <xf numFmtId="0" fontId="29" fillId="0" borderId="0" xfId="0" applyFont="1"/>
    <xf numFmtId="0" fontId="27" fillId="35" borderId="0" xfId="0" applyFont="1" applyFill="1" applyBorder="1" applyAlignment="1"/>
    <xf numFmtId="0" fontId="38" fillId="35" borderId="0" xfId="0" applyFont="1" applyFill="1" applyBorder="1" applyAlignment="1"/>
    <xf numFmtId="0" fontId="27" fillId="35" borderId="0" xfId="0" applyFont="1" applyFill="1" applyBorder="1" applyAlignment="1">
      <alignment horizontal="right"/>
    </xf>
    <xf numFmtId="0" fontId="39" fillId="35" borderId="0" xfId="0" applyFont="1" applyFill="1" applyBorder="1" applyAlignment="1"/>
    <xf numFmtId="0" fontId="27" fillId="35" borderId="0" xfId="0" applyFont="1" applyFill="1" applyBorder="1" applyAlignment="1">
      <alignment horizontal="left"/>
    </xf>
    <xf numFmtId="0" fontId="40" fillId="35" borderId="0" xfId="0" applyFont="1" applyFill="1" applyBorder="1" applyAlignment="1"/>
    <xf numFmtId="0" fontId="32" fillId="35" borderId="0" xfId="0" applyFont="1" applyFill="1" applyBorder="1" applyAlignment="1"/>
    <xf numFmtId="0" fontId="32" fillId="35" borderId="0" xfId="0" applyFont="1" applyFill="1" applyBorder="1" applyAlignment="1">
      <alignment wrapText="1"/>
    </xf>
    <xf numFmtId="0" fontId="32" fillId="35" borderId="0" xfId="0" applyFont="1" applyFill="1"/>
    <xf numFmtId="0" fontId="32" fillId="35" borderId="0" xfId="0" applyFont="1" applyFill="1" applyBorder="1" applyAlignment="1">
      <alignment horizontal="left" vertical="center"/>
    </xf>
    <xf numFmtId="3" fontId="32" fillId="35" borderId="0" xfId="71" applyNumberFormat="1" applyFont="1" applyFill="1" applyBorder="1" applyAlignment="1">
      <alignment horizontal="right" vertical="center" wrapText="1"/>
    </xf>
    <xf numFmtId="49" fontId="32" fillId="35" borderId="0" xfId="71" applyNumberFormat="1" applyFont="1" applyFill="1" applyBorder="1" applyAlignment="1">
      <alignment horizontal="right" vertical="center" wrapText="1"/>
    </xf>
    <xf numFmtId="0" fontId="32" fillId="35" borderId="0" xfId="0" applyFont="1" applyFill="1" applyAlignment="1">
      <alignment horizontal="right"/>
    </xf>
    <xf numFmtId="1" fontId="32" fillId="35" borderId="0" xfId="0" applyNumberFormat="1" applyFont="1" applyFill="1" applyBorder="1" applyAlignment="1">
      <alignment horizontal="right" wrapText="1"/>
    </xf>
    <xf numFmtId="3" fontId="30" fillId="35" borderId="12" xfId="22" applyNumberFormat="1" applyFont="1" applyFill="1" applyBorder="1" applyAlignment="1">
      <alignment horizontal="left" vertical="center"/>
    </xf>
    <xf numFmtId="3" fontId="30" fillId="35" borderId="12" xfId="22" applyNumberFormat="1" applyFont="1" applyFill="1" applyBorder="1" applyAlignment="1">
      <alignment horizontal="right" vertical="center"/>
    </xf>
    <xf numFmtId="0" fontId="27" fillId="35" borderId="0" xfId="0" applyFont="1" applyFill="1" applyBorder="1"/>
    <xf numFmtId="3" fontId="30" fillId="35" borderId="12" xfId="22" applyNumberFormat="1" applyFont="1" applyFill="1" applyBorder="1" applyAlignment="1">
      <alignment horizontal="right"/>
    </xf>
    <xf numFmtId="0" fontId="32" fillId="35" borderId="0" xfId="0" applyFont="1" applyFill="1" applyAlignment="1"/>
    <xf numFmtId="3" fontId="30" fillId="35" borderId="0" xfId="22" applyNumberFormat="1" applyFont="1" applyFill="1" applyBorder="1" applyAlignment="1">
      <alignment horizontal="right"/>
    </xf>
    <xf numFmtId="3" fontId="30" fillId="35" borderId="0" xfId="22" applyNumberFormat="1" applyFont="1" applyFill="1" applyBorder="1" applyAlignment="1">
      <alignment horizontal="right" vertical="center"/>
    </xf>
    <xf numFmtId="0" fontId="41" fillId="35" borderId="0" xfId="0" applyFont="1" applyFill="1" applyBorder="1"/>
    <xf numFmtId="0" fontId="42" fillId="35" borderId="0" xfId="0" applyFont="1" applyFill="1" applyBorder="1" applyAlignment="1"/>
    <xf numFmtId="3" fontId="42" fillId="35" borderId="0" xfId="0" applyNumberFormat="1" applyFont="1" applyFill="1" applyBorder="1" applyAlignment="1"/>
    <xf numFmtId="0" fontId="42" fillId="35" borderId="0" xfId="0" applyFont="1" applyFill="1" applyAlignment="1"/>
    <xf numFmtId="173" fontId="42" fillId="35" borderId="0" xfId="0" applyNumberFormat="1" applyFont="1" applyFill="1" applyAlignment="1"/>
    <xf numFmtId="0" fontId="42" fillId="35" borderId="0" xfId="0" applyFont="1" applyFill="1" applyAlignment="1">
      <alignment horizontal="right"/>
    </xf>
    <xf numFmtId="0" fontId="42" fillId="35" borderId="0" xfId="0" applyFont="1" applyFill="1"/>
    <xf numFmtId="0" fontId="41" fillId="35" borderId="0" xfId="0" applyFont="1" applyFill="1"/>
    <xf numFmtId="4" fontId="42" fillId="35" borderId="0" xfId="0" applyNumberFormat="1" applyFont="1" applyFill="1" applyBorder="1" applyAlignment="1"/>
    <xf numFmtId="0" fontId="27" fillId="0" borderId="0" xfId="0" applyFont="1" applyFill="1" applyBorder="1" applyAlignment="1"/>
    <xf numFmtId="0" fontId="39" fillId="0" borderId="0" xfId="0" applyFont="1" applyFill="1" applyAlignment="1"/>
    <xf numFmtId="0" fontId="27" fillId="0" borderId="0" xfId="0" applyFont="1" applyFill="1" applyAlignment="1"/>
    <xf numFmtId="0" fontId="32" fillId="0" borderId="12" xfId="70" applyFon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/>
    <xf numFmtId="9" fontId="32" fillId="36" borderId="0" xfId="0" applyNumberFormat="1" applyFont="1" applyFill="1" applyAlignment="1"/>
    <xf numFmtId="9" fontId="32" fillId="0" borderId="0" xfId="0" applyNumberFormat="1" applyFont="1" applyFill="1" applyAlignment="1"/>
    <xf numFmtId="9" fontId="32" fillId="36" borderId="12" xfId="0" applyNumberFormat="1" applyFont="1" applyFill="1" applyBorder="1" applyAlignment="1"/>
    <xf numFmtId="9" fontId="32" fillId="0" borderId="12" xfId="0" applyNumberFormat="1" applyFont="1" applyFill="1" applyBorder="1" applyAlignment="1"/>
    <xf numFmtId="0" fontId="43" fillId="0" borderId="0" xfId="0" applyFont="1" applyBorder="1"/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/>
    <xf numFmtId="0" fontId="43" fillId="0" borderId="0" xfId="0" applyFont="1"/>
    <xf numFmtId="0" fontId="29" fillId="0" borderId="0" xfId="0" applyFont="1" applyFill="1"/>
    <xf numFmtId="0" fontId="45" fillId="0" borderId="0" xfId="0" applyFont="1" applyFill="1"/>
    <xf numFmtId="0" fontId="32" fillId="0" borderId="0" xfId="70" applyFont="1" applyFill="1" applyBorder="1"/>
    <xf numFmtId="171" fontId="32" fillId="0" borderId="0" xfId="0" applyNumberFormat="1" applyFont="1" applyFill="1" applyBorder="1" applyProtection="1"/>
    <xf numFmtId="0" fontId="30" fillId="0" borderId="12" xfId="70" applyFont="1" applyFill="1" applyBorder="1"/>
    <xf numFmtId="171" fontId="30" fillId="0" borderId="12" xfId="0" applyNumberFormat="1" applyFont="1" applyFill="1" applyBorder="1" applyProtection="1"/>
    <xf numFmtId="0" fontId="32" fillId="0" borderId="0" xfId="70" applyFont="1" applyFill="1" applyBorder="1" applyAlignment="1">
      <alignment wrapText="1"/>
    </xf>
    <xf numFmtId="0" fontId="30" fillId="0" borderId="13" xfId="70" applyFont="1" applyFill="1" applyBorder="1"/>
    <xf numFmtId="0" fontId="46" fillId="0" borderId="0" xfId="70" applyFont="1" applyFill="1" applyBorder="1"/>
    <xf numFmtId="0" fontId="47" fillId="0" borderId="0" xfId="70" applyFont="1" applyFill="1" applyBorder="1"/>
    <xf numFmtId="0" fontId="44" fillId="0" borderId="0" xfId="0" applyFont="1" applyFill="1"/>
    <xf numFmtId="0" fontId="27" fillId="0" borderId="0" xfId="70" applyFont="1" applyFill="1" applyBorder="1"/>
    <xf numFmtId="171" fontId="32" fillId="36" borderId="0" xfId="0" applyNumberFormat="1" applyFont="1" applyFill="1" applyBorder="1" applyProtection="1"/>
    <xf numFmtId="0" fontId="32" fillId="36" borderId="0" xfId="70" applyFont="1" applyFill="1" applyBorder="1"/>
    <xf numFmtId="171" fontId="30" fillId="36" borderId="12" xfId="0" applyNumberFormat="1" applyFont="1" applyFill="1" applyBorder="1" applyProtection="1"/>
    <xf numFmtId="0" fontId="30" fillId="36" borderId="12" xfId="70" applyFont="1" applyFill="1" applyBorder="1"/>
    <xf numFmtId="0" fontId="32" fillId="0" borderId="12" xfId="70" applyFont="1" applyFill="1" applyBorder="1" applyAlignment="1">
      <alignment horizontal="right" wrapText="1"/>
    </xf>
    <xf numFmtId="0" fontId="32" fillId="0" borderId="12" xfId="70" applyFont="1" applyFill="1" applyBorder="1" applyAlignment="1">
      <alignment wrapText="1"/>
    </xf>
    <xf numFmtId="0" fontId="48" fillId="0" borderId="12" xfId="70" applyFont="1" applyFill="1" applyBorder="1" applyAlignment="1">
      <alignment wrapText="1"/>
    </xf>
    <xf numFmtId="0" fontId="32" fillId="0" borderId="13" xfId="70" applyFont="1" applyFill="1" applyBorder="1" applyAlignment="1">
      <alignment horizontal="right" wrapText="1"/>
    </xf>
    <xf numFmtId="0" fontId="32" fillId="0" borderId="13" xfId="70" applyFont="1" applyFill="1" applyBorder="1" applyAlignment="1">
      <alignment wrapText="1"/>
    </xf>
    <xf numFmtId="0" fontId="30" fillId="0" borderId="13" xfId="70" applyFont="1" applyFill="1" applyBorder="1" applyAlignment="1">
      <alignment wrapText="1"/>
    </xf>
    <xf numFmtId="171" fontId="32" fillId="0" borderId="13" xfId="0" applyNumberFormat="1" applyFont="1" applyFill="1" applyBorder="1"/>
    <xf numFmtId="0" fontId="30" fillId="35" borderId="12" xfId="0" applyFont="1" applyFill="1" applyBorder="1" applyAlignment="1">
      <alignment horizontal="left" wrapText="1"/>
    </xf>
    <xf numFmtId="3" fontId="32" fillId="35" borderId="12" xfId="22" applyNumberFormat="1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/>
    </xf>
    <xf numFmtId="0" fontId="32" fillId="35" borderId="12" xfId="0" applyFont="1" applyFill="1" applyBorder="1" applyAlignment="1">
      <alignment horizontal="right"/>
    </xf>
    <xf numFmtId="0" fontId="50" fillId="0" borderId="0" xfId="0" applyFont="1" applyFill="1" applyAlignment="1"/>
    <xf numFmtId="0" fontId="32" fillId="0" borderId="12" xfId="0" applyFont="1" applyFill="1" applyBorder="1" applyAlignment="1"/>
    <xf numFmtId="172" fontId="32" fillId="0" borderId="0" xfId="0" applyNumberFormat="1" applyFont="1" applyFill="1" applyAlignment="1"/>
    <xf numFmtId="0" fontId="30" fillId="0" borderId="12" xfId="0" applyFont="1" applyFill="1" applyBorder="1" applyAlignment="1"/>
    <xf numFmtId="0" fontId="49" fillId="0" borderId="0" xfId="70" applyFont="1" applyFill="1" applyBorder="1"/>
    <xf numFmtId="0" fontId="32" fillId="35" borderId="12" xfId="0" applyFont="1" applyFill="1" applyBorder="1" applyAlignment="1">
      <alignment horizontal="right" wrapText="1"/>
    </xf>
    <xf numFmtId="0" fontId="32" fillId="35" borderId="12" xfId="0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/>
    </xf>
    <xf numFmtId="3" fontId="32" fillId="35" borderId="0" xfId="0" applyNumberFormat="1" applyFont="1" applyFill="1" applyBorder="1" applyAlignment="1">
      <alignment wrapText="1"/>
    </xf>
    <xf numFmtId="0" fontId="30" fillId="35" borderId="12" xfId="70" applyFont="1" applyFill="1" applyBorder="1" applyAlignment="1" applyProtection="1">
      <protection locked="0"/>
    </xf>
    <xf numFmtId="0" fontId="32" fillId="35" borderId="12" xfId="0" applyFont="1" applyFill="1" applyBorder="1" applyAlignment="1">
      <alignment horizontal="right"/>
    </xf>
    <xf numFmtId="172" fontId="32" fillId="36" borderId="0" xfId="0" applyNumberFormat="1" applyFont="1" applyFill="1" applyAlignment="1"/>
    <xf numFmtId="0" fontId="32" fillId="36" borderId="12" xfId="0" applyFont="1" applyFill="1" applyBorder="1" applyAlignment="1"/>
    <xf numFmtId="0" fontId="32" fillId="35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right"/>
    </xf>
    <xf numFmtId="3" fontId="32" fillId="35" borderId="0" xfId="22" applyNumberFormat="1" applyFont="1" applyFill="1" applyBorder="1" applyAlignment="1">
      <alignment horizontal="left" vertical="center"/>
    </xf>
    <xf numFmtId="0" fontId="32" fillId="35" borderId="12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3" fontId="32" fillId="0" borderId="0" xfId="71" applyNumberFormat="1" applyFont="1" applyFill="1" applyBorder="1" applyAlignment="1">
      <alignment horizontal="right" vertical="center" wrapText="1"/>
    </xf>
    <xf numFmtId="49" fontId="32" fillId="0" borderId="0" xfId="22" applyNumberFormat="1" applyFont="1" applyFill="1" applyBorder="1" applyAlignment="1">
      <alignment horizontal="right" vertical="center" wrapText="1"/>
    </xf>
    <xf numFmtId="0" fontId="32" fillId="0" borderId="0" xfId="71" applyNumberFormat="1" applyFont="1" applyFill="1" applyBorder="1" applyAlignment="1">
      <alignment horizontal="right" vertical="center" wrapText="1"/>
    </xf>
    <xf numFmtId="3" fontId="30" fillId="0" borderId="12" xfId="22" applyNumberFormat="1" applyFont="1" applyFill="1" applyBorder="1" applyAlignment="1">
      <alignment horizontal="right" vertical="center"/>
    </xf>
    <xf numFmtId="171" fontId="32" fillId="36" borderId="0" xfId="0" applyNumberFormat="1" applyFont="1" applyFill="1" applyAlignment="1">
      <alignment horizontal="right"/>
    </xf>
    <xf numFmtId="171" fontId="32" fillId="36" borderId="0" xfId="0" applyNumberFormat="1" applyFont="1" applyFill="1" applyAlignment="1"/>
    <xf numFmtId="171" fontId="32" fillId="0" borderId="0" xfId="0" applyNumberFormat="1" applyFont="1" applyFill="1" applyAlignment="1"/>
    <xf numFmtId="171" fontId="30" fillId="36" borderId="12" xfId="69" applyNumberFormat="1" applyFont="1" applyFill="1" applyBorder="1" applyAlignment="1">
      <alignment horizontal="right"/>
    </xf>
    <xf numFmtId="171" fontId="30" fillId="36" borderId="12" xfId="0" applyNumberFormat="1" applyFont="1" applyFill="1" applyBorder="1" applyAlignment="1"/>
    <xf numFmtId="171" fontId="30" fillId="0" borderId="12" xfId="69" applyNumberFormat="1" applyFont="1" applyFill="1" applyBorder="1" applyAlignment="1"/>
    <xf numFmtId="171" fontId="30" fillId="36" borderId="0" xfId="0" applyNumberFormat="1" applyFont="1" applyFill="1" applyBorder="1" applyAlignment="1"/>
    <xf numFmtId="171" fontId="30" fillId="0" borderId="0" xfId="0" applyNumberFormat="1" applyFont="1" applyFill="1" applyBorder="1" applyAlignment="1"/>
    <xf numFmtId="171" fontId="30" fillId="36" borderId="0" xfId="0" applyNumberFormat="1" applyFont="1" applyFill="1" applyAlignment="1"/>
    <xf numFmtId="171" fontId="30" fillId="0" borderId="0" xfId="0" applyNumberFormat="1" applyFont="1" applyFill="1" applyAlignment="1"/>
    <xf numFmtId="171" fontId="49" fillId="36" borderId="0" xfId="0" applyNumberFormat="1" applyFont="1" applyFill="1" applyAlignment="1">
      <alignment horizontal="right"/>
    </xf>
    <xf numFmtId="171" fontId="30" fillId="36" borderId="0" xfId="0" applyNumberFormat="1" applyFont="1" applyFill="1" applyAlignment="1">
      <alignment horizontal="right"/>
    </xf>
    <xf numFmtId="171" fontId="49" fillId="0" borderId="0" xfId="0" applyNumberFormat="1" applyFont="1" applyFill="1" applyAlignment="1">
      <alignment horizontal="right"/>
    </xf>
    <xf numFmtId="171" fontId="30" fillId="36" borderId="12" xfId="0" applyNumberFormat="1" applyFont="1" applyFill="1" applyBorder="1" applyAlignment="1">
      <alignment horizontal="right"/>
    </xf>
    <xf numFmtId="171" fontId="30" fillId="0" borderId="12" xfId="69" applyNumberFormat="1" applyFont="1" applyFill="1" applyBorder="1" applyAlignment="1">
      <alignment horizontal="right"/>
    </xf>
    <xf numFmtId="171" fontId="30" fillId="36" borderId="13" xfId="0" applyNumberFormat="1" applyFont="1" applyFill="1" applyBorder="1" applyAlignment="1"/>
    <xf numFmtId="171" fontId="30" fillId="0" borderId="13" xfId="69" applyNumberFormat="1" applyFont="1" applyFill="1" applyBorder="1" applyAlignment="1"/>
    <xf numFmtId="0" fontId="30" fillId="35" borderId="12" xfId="0" applyFont="1" applyFill="1" applyBorder="1" applyAlignment="1"/>
    <xf numFmtId="0" fontId="30" fillId="35" borderId="0" xfId="0" applyFont="1" applyFill="1" applyBorder="1" applyAlignment="1"/>
    <xf numFmtId="170" fontId="32" fillId="35" borderId="13" xfId="18" applyFont="1" applyFill="1" applyBorder="1" applyAlignment="1">
      <alignment horizontal="left" wrapText="1"/>
    </xf>
    <xf numFmtId="171" fontId="32" fillId="0" borderId="0" xfId="0" applyNumberFormat="1" applyFont="1" applyFill="1" applyAlignment="1">
      <alignment horizontal="right"/>
    </xf>
    <xf numFmtId="171" fontId="30" fillId="0" borderId="12" xfId="0" applyNumberFormat="1" applyFont="1" applyFill="1" applyBorder="1" applyAlignment="1"/>
    <xf numFmtId="171" fontId="30" fillId="0" borderId="0" xfId="0" applyNumberFormat="1" applyFont="1" applyFill="1" applyAlignment="1">
      <alignment horizontal="right"/>
    </xf>
    <xf numFmtId="171" fontId="30" fillId="0" borderId="12" xfId="0" applyNumberFormat="1" applyFont="1" applyFill="1" applyBorder="1" applyAlignment="1">
      <alignment horizontal="right"/>
    </xf>
    <xf numFmtId="171" fontId="30" fillId="0" borderId="13" xfId="0" applyNumberFormat="1" applyFont="1" applyFill="1" applyBorder="1" applyAlignment="1"/>
    <xf numFmtId="171" fontId="32" fillId="35" borderId="0" xfId="71" applyNumberFormat="1" applyFont="1" applyFill="1" applyBorder="1" applyAlignment="1">
      <alignment horizontal="right" vertical="center" wrapText="1"/>
    </xf>
    <xf numFmtId="171" fontId="30" fillId="35" borderId="12" xfId="22" applyNumberFormat="1" applyFont="1" applyFill="1" applyBorder="1" applyAlignment="1">
      <alignment horizontal="right" vertical="center"/>
    </xf>
    <xf numFmtId="171" fontId="32" fillId="35" borderId="0" xfId="22" applyNumberFormat="1" applyFont="1" applyFill="1" applyBorder="1" applyAlignment="1">
      <alignment horizontal="right" vertical="center"/>
    </xf>
    <xf numFmtId="171" fontId="30" fillId="35" borderId="0" xfId="22" applyNumberFormat="1" applyFont="1" applyFill="1" applyBorder="1" applyAlignment="1">
      <alignment horizontal="right" vertical="center"/>
    </xf>
    <xf numFmtId="171" fontId="32" fillId="35" borderId="0" xfId="0" applyNumberFormat="1" applyFont="1" applyFill="1" applyBorder="1" applyAlignment="1">
      <alignment horizontal="right" wrapText="1"/>
    </xf>
    <xf numFmtId="3" fontId="32" fillId="35" borderId="13" xfId="22" applyNumberFormat="1" applyFont="1" applyFill="1" applyBorder="1" applyAlignment="1">
      <alignment horizontal="right"/>
    </xf>
    <xf numFmtId="171" fontId="32" fillId="35" borderId="13" xfId="22" applyNumberFormat="1" applyFont="1" applyFill="1" applyBorder="1" applyAlignment="1">
      <alignment horizontal="right"/>
    </xf>
    <xf numFmtId="3" fontId="50" fillId="0" borderId="13" xfId="22" applyNumberFormat="1" applyFont="1" applyFill="1" applyBorder="1" applyAlignment="1">
      <alignment horizontal="right"/>
    </xf>
    <xf numFmtId="3" fontId="30" fillId="35" borderId="13" xfId="22" applyNumberFormat="1" applyFont="1" applyFill="1" applyBorder="1" applyAlignment="1">
      <alignment horizontal="right"/>
    </xf>
    <xf numFmtId="0" fontId="27" fillId="35" borderId="0" xfId="0" applyFont="1" applyFill="1" applyAlignment="1"/>
    <xf numFmtId="171" fontId="32" fillId="0" borderId="13" xfId="22" applyNumberFormat="1" applyFont="1" applyFill="1" applyBorder="1" applyAlignment="1">
      <alignment horizontal="right"/>
    </xf>
    <xf numFmtId="174" fontId="27" fillId="35" borderId="0" xfId="69" applyNumberFormat="1" applyFont="1" applyFill="1" applyAlignment="1"/>
    <xf numFmtId="0" fontId="31" fillId="35" borderId="0" xfId="0" applyFont="1" applyFill="1" applyAlignment="1"/>
    <xf numFmtId="0" fontId="28" fillId="35" borderId="0" xfId="0" applyFont="1" applyFill="1" applyAlignment="1"/>
    <xf numFmtId="0" fontId="27" fillId="0" borderId="0" xfId="0" applyFont="1" applyFill="1"/>
    <xf numFmtId="0" fontId="32" fillId="0" borderId="0" xfId="0" applyFont="1" applyFill="1" applyBorder="1" applyAlignment="1">
      <alignment horizontal="left" vertical="center"/>
    </xf>
    <xf numFmtId="171" fontId="32" fillId="0" borderId="0" xfId="71" applyNumberFormat="1" applyFont="1" applyFill="1" applyBorder="1" applyAlignment="1">
      <alignment horizontal="right" vertical="center" wrapText="1"/>
    </xf>
    <xf numFmtId="49" fontId="32" fillId="0" borderId="0" xfId="71" applyNumberFormat="1" applyFont="1" applyFill="1" applyBorder="1" applyAlignment="1">
      <alignment horizontal="right" vertical="center" wrapText="1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wrapText="1"/>
    </xf>
    <xf numFmtId="0" fontId="32" fillId="0" borderId="0" xfId="0" applyFont="1" applyFill="1"/>
    <xf numFmtId="3" fontId="32" fillId="0" borderId="0" xfId="22" applyNumberFormat="1" applyFont="1" applyFill="1" applyBorder="1" applyAlignment="1">
      <alignment horizontal="left" vertical="center"/>
    </xf>
    <xf numFmtId="3" fontId="30" fillId="0" borderId="0" xfId="22" applyNumberFormat="1" applyFont="1" applyFill="1" applyBorder="1" applyAlignment="1">
      <alignment horizontal="right" vertical="center"/>
    </xf>
    <xf numFmtId="171" fontId="32" fillId="0" borderId="0" xfId="22" applyNumberFormat="1" applyFont="1" applyFill="1" applyBorder="1" applyAlignment="1">
      <alignment horizontal="right" vertical="center"/>
    </xf>
    <xf numFmtId="171" fontId="30" fillId="0" borderId="0" xfId="22" applyNumberFormat="1" applyFont="1" applyFill="1" applyBorder="1" applyAlignment="1">
      <alignment horizontal="right" vertical="center"/>
    </xf>
    <xf numFmtId="0" fontId="31" fillId="0" borderId="0" xfId="0" applyFont="1" applyFill="1" applyAlignment="1"/>
    <xf numFmtId="0" fontId="32" fillId="0" borderId="0" xfId="0" applyFont="1" applyFill="1" applyBorder="1" applyAlignment="1">
      <alignment vertical="center"/>
    </xf>
    <xf numFmtId="0" fontId="51" fillId="35" borderId="0" xfId="0" applyFont="1" applyFill="1" applyBorder="1" applyAlignment="1">
      <alignment horizontal="left" vertical="center"/>
    </xf>
    <xf numFmtId="0" fontId="32" fillId="35" borderId="12" xfId="70" applyFont="1" applyFill="1" applyBorder="1" applyAlignment="1">
      <alignment horizontal="right" wrapText="1"/>
    </xf>
    <xf numFmtId="0" fontId="32" fillId="35" borderId="0" xfId="70" applyFont="1" applyFill="1" applyBorder="1"/>
    <xf numFmtId="171" fontId="32" fillId="37" borderId="0" xfId="0" applyNumberFormat="1" applyFont="1" applyFill="1" applyBorder="1" applyProtection="1"/>
    <xf numFmtId="0" fontId="32" fillId="37" borderId="0" xfId="70" applyFont="1" applyFill="1" applyBorder="1"/>
    <xf numFmtId="171" fontId="30" fillId="37" borderId="12" xfId="0" applyNumberFormat="1" applyFont="1" applyFill="1" applyBorder="1" applyProtection="1"/>
    <xf numFmtId="0" fontId="30" fillId="37" borderId="12" xfId="70" applyFont="1" applyFill="1" applyBorder="1"/>
    <xf numFmtId="171" fontId="32" fillId="37" borderId="13" xfId="0" applyNumberFormat="1" applyFont="1" applyFill="1" applyBorder="1"/>
    <xf numFmtId="0" fontId="30" fillId="37" borderId="13" xfId="70" applyFont="1" applyFill="1" applyBorder="1" applyAlignment="1">
      <alignment wrapText="1"/>
    </xf>
    <xf numFmtId="3" fontId="32" fillId="35" borderId="12" xfId="22" applyNumberFormat="1" applyFont="1" applyFill="1" applyBorder="1" applyAlignment="1">
      <alignment horizontal="left" vertical="center"/>
    </xf>
    <xf numFmtId="171" fontId="32" fillId="35" borderId="12" xfId="22" applyNumberFormat="1" applyFont="1" applyFill="1" applyBorder="1" applyAlignment="1">
      <alignment horizontal="right" vertical="center"/>
    </xf>
    <xf numFmtId="171" fontId="30" fillId="37" borderId="13" xfId="69" applyNumberFormat="1" applyFont="1" applyFill="1" applyBorder="1" applyAlignment="1"/>
    <xf numFmtId="171" fontId="30" fillId="37" borderId="12" xfId="69" applyNumberFormat="1" applyFont="1" applyFill="1" applyBorder="1" applyAlignment="1">
      <alignment horizontal="right"/>
    </xf>
    <xf numFmtId="171" fontId="32" fillId="36" borderId="12" xfId="69" applyNumberFormat="1" applyFont="1" applyFill="1" applyBorder="1" applyAlignment="1">
      <alignment horizontal="right"/>
    </xf>
    <xf numFmtId="171" fontId="32" fillId="36" borderId="12" xfId="0" applyNumberFormat="1" applyFont="1" applyFill="1" applyBorder="1" applyAlignment="1">
      <alignment horizontal="right"/>
    </xf>
    <xf numFmtId="171" fontId="32" fillId="0" borderId="12" xfId="69" applyNumberFormat="1" applyFont="1" applyFill="1" applyBorder="1" applyAlignment="1">
      <alignment horizontal="right"/>
    </xf>
    <xf numFmtId="171" fontId="32" fillId="0" borderId="12" xfId="0" applyNumberFormat="1" applyFont="1" applyFill="1" applyBorder="1" applyAlignment="1">
      <alignment horizontal="right"/>
    </xf>
    <xf numFmtId="0" fontId="32" fillId="35" borderId="0" xfId="0" applyFont="1" applyFill="1" applyBorder="1" applyAlignment="1">
      <alignment horizontal="right" wrapText="1"/>
    </xf>
    <xf numFmtId="0" fontId="32" fillId="35" borderId="12" xfId="0" applyFont="1" applyFill="1" applyBorder="1" applyAlignment="1">
      <alignment horizontal="right" wrapText="1"/>
    </xf>
    <xf numFmtId="0" fontId="32" fillId="35" borderId="12" xfId="0" applyFont="1" applyFill="1" applyBorder="1" applyAlignment="1">
      <alignment horizontal="right"/>
    </xf>
  </cellXfs>
  <cellStyles count="72">
    <cellStyle name="20% - Accent1" xfId="31" builtinId="30" hidden="1"/>
    <cellStyle name="20% - Accent2" xfId="32" builtinId="34" hidden="1"/>
    <cellStyle name="20% - Accent3" xfId="44" builtinId="38" hidden="1"/>
    <cellStyle name="20% - Accent4" xfId="48" builtinId="42" hidden="1"/>
    <cellStyle name="20% - Accent5" xfId="52" builtinId="46" hidden="1"/>
    <cellStyle name="40% - Accent1" xfId="38" builtinId="31" hidden="1"/>
    <cellStyle name="40% - Accent2" xfId="41" builtinId="35" hidden="1"/>
    <cellStyle name="40% - Accent3" xfId="45" builtinId="39" hidden="1"/>
    <cellStyle name="40% - Accent4" xfId="49" builtinId="43" hidden="1"/>
    <cellStyle name="40% - Accent5" xfId="53" builtinId="47" hidden="1"/>
    <cellStyle name="40% - Accent6" xfId="56" builtinId="51" hidden="1"/>
    <cellStyle name="60% - Accent1" xfId="39" builtinId="32" hidden="1"/>
    <cellStyle name="60% - Accent2" xfId="42" builtinId="36" hidden="1"/>
    <cellStyle name="60% - Accent3" xfId="46" builtinId="40" hidden="1"/>
    <cellStyle name="60% - Accent4" xfId="50" builtinId="44" hidden="1"/>
    <cellStyle name="60% - Accent5" xfId="54" builtinId="48" hidden="1"/>
    <cellStyle name="60% - Accent6" xfId="57" builtinId="52" hidden="1"/>
    <cellStyle name="Accent1" xfId="37" builtinId="29" hidden="1"/>
    <cellStyle name="Accent2" xfId="40" builtinId="33" hidden="1"/>
    <cellStyle name="Accent3" xfId="43" builtinId="37" hidden="1"/>
    <cellStyle name="Accent4" xfId="47" builtinId="41" hidden="1"/>
    <cellStyle name="Accent5" xfId="51" builtinId="45" hidden="1"/>
    <cellStyle name="Accent6" xfId="55" builtinId="49" hidden="1"/>
    <cellStyle name="Bad" xfId="2" builtinId="27" hidden="1"/>
    <cellStyle name="Calculation" xfId="6" builtinId="22" hidden="1"/>
    <cellStyle name="Check Cell" xfId="8" builtinId="23" hidden="1"/>
    <cellStyle name="Comma" xfId="21" builtinId="3" hidden="1"/>
    <cellStyle name="Comma" xfId="69" builtinId="3"/>
    <cellStyle name="Comma [0]" xfId="33" builtinId="6" hidden="1"/>
    <cellStyle name="Comma 2" xfId="62" xr:uid="{00000000-0005-0000-0000-00001D000000}"/>
    <cellStyle name="Comma 2 2" xfId="67" xr:uid="{00000000-0005-0000-0000-00001E000000}"/>
    <cellStyle name="Currency" xfId="34" builtinId="4" hidden="1"/>
    <cellStyle name="Currency [0]" xfId="35" builtinId="7" hidden="1"/>
    <cellStyle name="Explanatory Text" xfId="11" builtinId="53" hidden="1"/>
    <cellStyle name="Followed Hyperlink" xfId="59" builtinId="9" hidden="1"/>
    <cellStyle name="Good" xfId="1" builtinId="26" hidden="1"/>
    <cellStyle name="Heading 1" xfId="26" builtinId="16" hidden="1"/>
    <cellStyle name="Heading 2" xfId="27" builtinId="17" hidden="1"/>
    <cellStyle name="Heading 3" xfId="28" builtinId="18" hidden="1"/>
    <cellStyle name="Heading 4" xfId="29" builtinId="19" hidden="1"/>
    <cellStyle name="Hvid body celle" xfId="18" xr:uid="{00000000-0005-0000-0000-000028000000}"/>
    <cellStyle name="Hvid body celle %" xfId="23" xr:uid="{00000000-0005-0000-0000-000029000000}"/>
    <cellStyle name="Hvid body celle tal" xfId="22" xr:uid="{00000000-0005-0000-0000-00002A000000}"/>
    <cellStyle name="Hvid celle top fed venstre" xfId="17" xr:uid="{00000000-0005-0000-0000-00002B000000}"/>
    <cellStyle name="Hvid celle top light centreret" xfId="24" xr:uid="{00000000-0005-0000-0000-00002C000000}"/>
    <cellStyle name="Hyperlink" xfId="58" builtinId="8" hidden="1"/>
    <cellStyle name="Input" xfId="4" builtinId="20" hidden="1"/>
    <cellStyle name="Linked Cell" xfId="7" builtinId="24" hidden="1"/>
    <cellStyle name="Lys blå body celle" xfId="16" xr:uid="{00000000-0005-0000-0000-000030000000}"/>
    <cellStyle name="Lys grå body celle" xfId="14" xr:uid="{00000000-0005-0000-0000-000031000000}"/>
    <cellStyle name="Lys grå top fed" xfId="13" xr:uid="{00000000-0005-0000-0000-000032000000}"/>
    <cellStyle name="Mørk blå top" xfId="12" xr:uid="{00000000-0005-0000-0000-000033000000}"/>
    <cellStyle name="Neutral" xfId="3" builtinId="28" hidden="1"/>
    <cellStyle name="Normal" xfId="0" builtinId="0"/>
    <cellStyle name="Normal 10" xfId="65" xr:uid="{00000000-0005-0000-0000-000036000000}"/>
    <cellStyle name="Normal 10 5" xfId="68" xr:uid="{00000000-0005-0000-0000-000037000000}"/>
    <cellStyle name="Normal 2" xfId="60" xr:uid="{00000000-0005-0000-0000-000038000000}"/>
    <cellStyle name="Normal 2 2" xfId="61" xr:uid="{00000000-0005-0000-0000-000039000000}"/>
    <cellStyle name="Normal 3" xfId="63" xr:uid="{00000000-0005-0000-0000-00003A000000}"/>
    <cellStyle name="Normal 36" xfId="66" xr:uid="{00000000-0005-0000-0000-00003B000000}"/>
    <cellStyle name="Normal Lys blå" xfId="19" xr:uid="{00000000-0005-0000-0000-00003C000000}"/>
    <cellStyle name="Normal Lys grå" xfId="20" xr:uid="{00000000-0005-0000-0000-00003D000000}"/>
    <cellStyle name="Normal_Tabeller_til_ekstern_meddelelse_2005_Q4_v09_presse_DK_UK" xfId="70" xr:uid="{00000000-0005-0000-0000-00003E000000}"/>
    <cellStyle name="Note" xfId="10" builtinId="10" hidden="1"/>
    <cellStyle name="Output" xfId="5" builtinId="21" hidden="1"/>
    <cellStyle name="Percent" xfId="36" builtinId="5" hidden="1"/>
    <cellStyle name="Percent" xfId="71" builtinId="5"/>
    <cellStyle name="Percent 2" xfId="64" xr:uid="{00000000-0005-0000-0000-000043000000}"/>
    <cellStyle name="Tabel titel blå" xfId="15" xr:uid="{00000000-0005-0000-0000-000044000000}"/>
    <cellStyle name="Title" xfId="25" builtinId="15" hidden="1"/>
    <cellStyle name="Total" xfId="30" builtinId="25" hidden="1"/>
    <cellStyle name="Warning Text" xfId="9" builtinId="11" hidden="1"/>
  </cellStyles>
  <dxfs count="76"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numFmt numFmtId="175" formatCode="_-* #,##0_-;\-* #,##0_-;_-* &quot;-&quot;_-;_-@_-"/>
    </dxf>
    <dxf>
      <border>
        <top style="thin">
          <color rgb="FFB1B3B6"/>
        </top>
        <bottom style="thin">
          <color rgb="FFB1B3B6"/>
        </bottom>
        <horizontal style="thin">
          <color rgb="FFB1B3B6"/>
        </horizontal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75"/>
    </tableStyle>
  </tableStyles>
  <colors>
    <mruColors>
      <color rgb="FFEEEBE8"/>
      <color rgb="FFECE8E4"/>
      <color rgb="FF3A9CDE"/>
      <color rgb="FF3B4956"/>
      <color rgb="FFE7EDF1"/>
      <color rgb="FF12496F"/>
      <color rgb="FF00364D"/>
      <color rgb="FFE6EDE6"/>
      <color rgb="FF7A7D7F"/>
      <color rgb="FF00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BO\AppData\Local\Microsoft\Windows\INetCache\Content.Outlook\Z0LOM72Z\PL%20BU%20supplementary%20to%20Key%20Figure%20-%20sent%20to%20KRIBO_%20vol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ngenergy.sharepoint.com/Corporate%20Finance/Financial%20Planning%20&amp;%20Analysis/2014/2.%20High%20Level%20Model/5.%20Tools/HFM_HLM%20link/HFM_recon_NEW_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TP"/>
      <sheetName val="O&amp;G"/>
      <sheetName val="D&amp;C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r"/>
      <sheetName val="HFM"/>
      <sheetName val="HLM"/>
      <sheetName val="ICP check 2014"/>
      <sheetName val="ELIM1"/>
      <sheetName val="ELIM2"/>
      <sheetName val="ELIM"/>
      <sheetName val="Sheet1"/>
    </sheetNames>
    <sheetDataSet>
      <sheetData sheetId="0">
        <row r="45">
          <cell r="C45" t="str">
            <v>Actual</v>
          </cell>
        </row>
        <row r="46">
          <cell r="C46" t="str">
            <v>F1</v>
          </cell>
        </row>
        <row r="47">
          <cell r="C47" t="str">
            <v>F3</v>
          </cell>
        </row>
        <row r="48">
          <cell r="C48" t="str">
            <v>F4</v>
          </cell>
        </row>
        <row r="49">
          <cell r="C49" t="str">
            <v>F5</v>
          </cell>
        </row>
        <row r="50">
          <cell r="C50" t="str">
            <v>F1Y2</v>
          </cell>
        </row>
        <row r="51">
          <cell r="C51" t="str">
            <v>F3Y2</v>
          </cell>
        </row>
        <row r="52">
          <cell r="C52" t="str">
            <v>F4Y2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38"/>
  <sheetViews>
    <sheetView showGridLines="0" zoomScaleNormal="100" zoomScaleSheetLayoutView="100" workbookViewId="0">
      <selection activeCell="A11" sqref="A11"/>
    </sheetView>
  </sheetViews>
  <sheetFormatPr defaultColWidth="9.140625" defaultRowHeight="9" x14ac:dyDescent="0.15"/>
  <cols>
    <col min="1" max="1" width="7.5703125" style="24" customWidth="1"/>
    <col min="2" max="2" width="47.7109375" style="24" customWidth="1"/>
    <col min="3" max="3" width="6.28515625" style="24" customWidth="1"/>
    <col min="4" max="8" width="11.85546875" style="24" customWidth="1"/>
    <col min="9" max="12" width="19.7109375" style="24" customWidth="1"/>
    <col min="13" max="15" width="23.42578125" style="24" customWidth="1"/>
    <col min="16" max="16" width="11.85546875" style="24" customWidth="1"/>
    <col min="17" max="16384" width="9.140625" style="24"/>
  </cols>
  <sheetData>
    <row r="2" spans="2:25" ht="23.25" x14ac:dyDescent="0.3">
      <c r="B2" s="25" t="s">
        <v>110</v>
      </c>
      <c r="C2" s="26"/>
      <c r="D2" s="27"/>
      <c r="E2" s="26"/>
      <c r="F2" s="26"/>
      <c r="G2" s="26"/>
      <c r="H2" s="26"/>
      <c r="I2" s="26"/>
      <c r="J2" s="26"/>
      <c r="K2" s="26"/>
      <c r="L2" s="28"/>
      <c r="M2" s="28"/>
      <c r="N2" s="28"/>
      <c r="O2" s="26"/>
      <c r="P2" s="28"/>
    </row>
    <row r="3" spans="2:25" ht="19.5" customHeight="1" x14ac:dyDescent="0.15">
      <c r="B3" s="29"/>
      <c r="C3" s="26"/>
      <c r="D3" s="26"/>
      <c r="E3" s="26"/>
      <c r="F3" s="26"/>
      <c r="G3" s="26"/>
      <c r="H3" s="26"/>
      <c r="I3" s="26"/>
      <c r="J3" s="26"/>
      <c r="K3" s="26"/>
      <c r="L3" s="28"/>
      <c r="M3" s="28"/>
      <c r="N3" s="28"/>
      <c r="O3" s="26"/>
      <c r="P3" s="30"/>
    </row>
    <row r="4" spans="2:25" ht="15.6" customHeight="1" x14ac:dyDescent="0.2">
      <c r="B4" s="31"/>
      <c r="C4" s="95"/>
      <c r="D4" s="188" t="s">
        <v>26</v>
      </c>
      <c r="E4" s="188" t="s">
        <v>27</v>
      </c>
      <c r="F4" s="188" t="s">
        <v>48</v>
      </c>
      <c r="G4" s="188" t="s">
        <v>38</v>
      </c>
      <c r="H4" s="188" t="s">
        <v>29</v>
      </c>
      <c r="I4" s="188" t="s">
        <v>30</v>
      </c>
      <c r="J4" s="95"/>
      <c r="K4" s="95"/>
      <c r="L4" s="33"/>
      <c r="M4" s="95"/>
      <c r="N4" s="95"/>
      <c r="O4" s="32"/>
      <c r="P4" s="33"/>
      <c r="Q4" s="34"/>
      <c r="R4" s="34"/>
      <c r="S4" s="34"/>
      <c r="T4" s="34"/>
      <c r="U4" s="34"/>
      <c r="V4" s="34"/>
      <c r="W4" s="34"/>
      <c r="X4" s="34"/>
      <c r="Y4" s="34"/>
    </row>
    <row r="5" spans="2:25" ht="12" customHeight="1" x14ac:dyDescent="0.15">
      <c r="B5" s="136" t="s">
        <v>55</v>
      </c>
      <c r="C5" s="96" t="s">
        <v>22</v>
      </c>
      <c r="D5" s="189"/>
      <c r="E5" s="190"/>
      <c r="F5" s="189"/>
      <c r="G5" s="189"/>
      <c r="H5" s="189"/>
      <c r="I5" s="189"/>
      <c r="J5" s="96" t="s">
        <v>23</v>
      </c>
      <c r="K5" s="96" t="s">
        <v>31</v>
      </c>
      <c r="L5" s="113" t="s">
        <v>79</v>
      </c>
      <c r="M5" s="95"/>
      <c r="N5" s="95"/>
      <c r="O5" s="32"/>
      <c r="P5" s="33"/>
      <c r="Q5" s="34"/>
      <c r="R5" s="34"/>
      <c r="S5" s="34"/>
      <c r="T5" s="34"/>
      <c r="U5" s="34"/>
      <c r="V5" s="34"/>
      <c r="W5" s="34"/>
      <c r="X5" s="34"/>
      <c r="Y5" s="34"/>
    </row>
    <row r="6" spans="2:25" ht="12" customHeight="1" x14ac:dyDescent="0.15">
      <c r="B6" s="137" t="s">
        <v>56</v>
      </c>
      <c r="C6" s="111"/>
      <c r="D6" s="110"/>
      <c r="E6" s="111"/>
      <c r="F6" s="110"/>
      <c r="G6" s="148"/>
      <c r="H6" s="110"/>
      <c r="I6" s="110"/>
      <c r="J6" s="111"/>
      <c r="K6" s="111"/>
      <c r="L6" s="110"/>
      <c r="M6" s="111"/>
      <c r="N6" s="111"/>
      <c r="O6" s="32"/>
      <c r="P6" s="33"/>
      <c r="Q6" s="34"/>
      <c r="R6" s="34"/>
      <c r="S6" s="34"/>
      <c r="T6" s="34"/>
      <c r="U6" s="34"/>
      <c r="V6" s="34"/>
      <c r="W6" s="34"/>
      <c r="X6" s="34"/>
      <c r="Y6" s="34"/>
    </row>
    <row r="7" spans="2:25" ht="12" customHeight="1" x14ac:dyDescent="0.15">
      <c r="B7" s="35" t="s">
        <v>74</v>
      </c>
      <c r="C7" s="36"/>
      <c r="D7" s="144">
        <v>250</v>
      </c>
      <c r="E7" s="144">
        <v>250</v>
      </c>
      <c r="F7" s="37" t="s">
        <v>32</v>
      </c>
      <c r="G7" s="144">
        <v>250</v>
      </c>
      <c r="H7" s="115" t="s">
        <v>24</v>
      </c>
      <c r="I7" s="116" t="s">
        <v>71</v>
      </c>
      <c r="J7" s="117" t="s">
        <v>76</v>
      </c>
      <c r="K7" s="117">
        <v>2027</v>
      </c>
      <c r="L7" s="115" t="s">
        <v>78</v>
      </c>
      <c r="M7" s="95"/>
      <c r="N7" s="95"/>
      <c r="O7" s="32"/>
      <c r="P7" s="33"/>
      <c r="Q7" s="34"/>
      <c r="R7" s="34"/>
      <c r="S7" s="34"/>
      <c r="T7" s="34"/>
      <c r="U7" s="34"/>
      <c r="V7" s="34"/>
      <c r="W7" s="34"/>
      <c r="X7" s="34"/>
      <c r="Y7" s="34"/>
    </row>
    <row r="8" spans="2:25" ht="12" customHeight="1" x14ac:dyDescent="0.15">
      <c r="B8" s="159" t="s">
        <v>73</v>
      </c>
      <c r="C8" s="36"/>
      <c r="D8" s="144">
        <v>253</v>
      </c>
      <c r="E8" s="144">
        <v>253</v>
      </c>
      <c r="F8" s="37" t="s">
        <v>32</v>
      </c>
      <c r="G8" s="144">
        <v>253</v>
      </c>
      <c r="H8" s="115" t="s">
        <v>24</v>
      </c>
      <c r="I8" s="116" t="s">
        <v>71</v>
      </c>
      <c r="J8" s="117" t="s">
        <v>76</v>
      </c>
      <c r="K8" s="117">
        <v>2027</v>
      </c>
      <c r="L8" s="115" t="s">
        <v>78</v>
      </c>
      <c r="M8" s="95"/>
      <c r="N8" s="95"/>
      <c r="O8" s="32"/>
      <c r="P8" s="33"/>
      <c r="Q8" s="34"/>
      <c r="R8" s="34"/>
      <c r="S8" s="34"/>
      <c r="T8" s="34"/>
      <c r="U8" s="34"/>
      <c r="V8" s="34"/>
      <c r="W8" s="34"/>
      <c r="X8" s="34"/>
      <c r="Y8" s="34"/>
    </row>
    <row r="9" spans="2:25" ht="12" customHeight="1" x14ac:dyDescent="0.15">
      <c r="B9" s="35" t="s">
        <v>75</v>
      </c>
      <c r="C9" s="36"/>
      <c r="D9" s="144">
        <v>300</v>
      </c>
      <c r="E9" s="144">
        <v>300</v>
      </c>
      <c r="F9" s="37" t="s">
        <v>32</v>
      </c>
      <c r="G9" s="144">
        <v>300</v>
      </c>
      <c r="H9" s="115" t="s">
        <v>24</v>
      </c>
      <c r="I9" s="116" t="s">
        <v>72</v>
      </c>
      <c r="J9" s="117" t="s">
        <v>76</v>
      </c>
      <c r="K9" s="117">
        <v>2028</v>
      </c>
      <c r="L9" s="115" t="s">
        <v>78</v>
      </c>
      <c r="M9" s="95"/>
      <c r="N9" s="95"/>
      <c r="O9" s="32"/>
      <c r="P9" s="33"/>
      <c r="Q9" s="34"/>
      <c r="R9" s="34"/>
      <c r="S9" s="34"/>
      <c r="T9" s="34"/>
      <c r="U9" s="34"/>
      <c r="V9" s="34"/>
      <c r="W9" s="34"/>
      <c r="X9" s="34"/>
      <c r="Y9" s="34"/>
    </row>
    <row r="10" spans="2:25" s="158" customFormat="1" ht="12" customHeight="1" x14ac:dyDescent="0.15">
      <c r="B10" s="159" t="s">
        <v>113</v>
      </c>
      <c r="C10" s="115"/>
      <c r="D10" s="160">
        <v>184</v>
      </c>
      <c r="E10" s="160">
        <v>184</v>
      </c>
      <c r="F10" s="161" t="s">
        <v>32</v>
      </c>
      <c r="G10" s="160">
        <v>184</v>
      </c>
      <c r="H10" s="115" t="s">
        <v>24</v>
      </c>
      <c r="I10" s="116" t="s">
        <v>82</v>
      </c>
      <c r="J10" s="117" t="s">
        <v>76</v>
      </c>
      <c r="K10" s="117">
        <v>2029</v>
      </c>
      <c r="L10" s="115" t="s">
        <v>78</v>
      </c>
      <c r="M10" s="162"/>
      <c r="N10" s="162"/>
      <c r="O10" s="60"/>
      <c r="P10" s="163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2:25" ht="12" customHeight="1" x14ac:dyDescent="0.15">
      <c r="B11" s="40" t="s">
        <v>65</v>
      </c>
      <c r="C11" s="41"/>
      <c r="D11" s="145">
        <f>SUM(D7:D10)</f>
        <v>987</v>
      </c>
      <c r="E11" s="145">
        <f>SUM(E7:E10)</f>
        <v>987</v>
      </c>
      <c r="F11" s="41"/>
      <c r="G11" s="145">
        <f>SUM(G7:G10)</f>
        <v>987</v>
      </c>
      <c r="H11" s="118"/>
      <c r="I11" s="118"/>
      <c r="J11" s="118"/>
      <c r="K11" s="118"/>
      <c r="L11" s="118"/>
      <c r="M11" s="95"/>
      <c r="N11" s="95"/>
      <c r="O11" s="32"/>
      <c r="P11" s="39"/>
      <c r="Q11" s="34"/>
      <c r="R11" s="34"/>
      <c r="S11" s="34"/>
      <c r="T11" s="34"/>
      <c r="U11" s="34"/>
      <c r="V11" s="34"/>
      <c r="W11" s="34"/>
      <c r="X11" s="34"/>
      <c r="Y11" s="34"/>
    </row>
    <row r="12" spans="2:25" ht="12" customHeight="1" x14ac:dyDescent="0.15">
      <c r="B12" s="112" t="s">
        <v>94</v>
      </c>
      <c r="C12" s="46"/>
      <c r="D12" s="146">
        <v>338</v>
      </c>
      <c r="E12" s="146">
        <v>338</v>
      </c>
      <c r="F12" s="37" t="s">
        <v>32</v>
      </c>
      <c r="G12" s="147"/>
      <c r="H12" s="115" t="s">
        <v>24</v>
      </c>
      <c r="I12" s="116" t="s">
        <v>96</v>
      </c>
      <c r="J12" s="117" t="s">
        <v>76</v>
      </c>
      <c r="K12" s="117">
        <v>2030</v>
      </c>
      <c r="L12" s="115" t="s">
        <v>78</v>
      </c>
      <c r="M12" s="111"/>
      <c r="N12" s="111"/>
      <c r="O12" s="32"/>
      <c r="P12" s="39"/>
      <c r="Q12" s="34"/>
      <c r="R12" s="34"/>
      <c r="S12" s="34"/>
      <c r="T12" s="34"/>
      <c r="U12" s="34"/>
      <c r="V12" s="34"/>
      <c r="W12" s="34"/>
      <c r="X12" s="34"/>
      <c r="Y12" s="34"/>
    </row>
    <row r="13" spans="2:25" ht="12" customHeight="1" x14ac:dyDescent="0.15">
      <c r="B13" s="112" t="s">
        <v>95</v>
      </c>
      <c r="C13" s="46"/>
      <c r="D13" s="146">
        <v>103</v>
      </c>
      <c r="E13" s="146">
        <v>103</v>
      </c>
      <c r="F13" s="37" t="s">
        <v>32</v>
      </c>
      <c r="G13" s="147"/>
      <c r="H13" s="115" t="s">
        <v>24</v>
      </c>
      <c r="I13" s="116" t="s">
        <v>96</v>
      </c>
      <c r="J13" s="117" t="s">
        <v>76</v>
      </c>
      <c r="K13" s="117">
        <v>2030</v>
      </c>
      <c r="L13" s="115" t="s">
        <v>78</v>
      </c>
      <c r="M13" s="111"/>
      <c r="N13" s="111"/>
      <c r="O13" s="32"/>
      <c r="P13" s="39"/>
      <c r="Q13" s="34"/>
      <c r="R13" s="34"/>
      <c r="S13" s="34"/>
      <c r="T13" s="34"/>
      <c r="U13" s="34"/>
      <c r="V13" s="34"/>
      <c r="W13" s="34"/>
      <c r="X13" s="34"/>
      <c r="Y13" s="34"/>
    </row>
    <row r="14" spans="2:25" ht="12" customHeight="1" x14ac:dyDescent="0.15">
      <c r="B14" s="165" t="s">
        <v>98</v>
      </c>
      <c r="C14" s="166"/>
      <c r="D14" s="167">
        <v>230</v>
      </c>
      <c r="E14" s="167">
        <v>230</v>
      </c>
      <c r="F14" s="161" t="s">
        <v>32</v>
      </c>
      <c r="G14" s="168"/>
      <c r="H14" s="115" t="s">
        <v>24</v>
      </c>
      <c r="I14" s="116" t="s">
        <v>96</v>
      </c>
      <c r="J14" s="117" t="s">
        <v>76</v>
      </c>
      <c r="K14" s="117">
        <v>2030</v>
      </c>
      <c r="L14" s="115" t="s">
        <v>78</v>
      </c>
      <c r="M14" s="111"/>
      <c r="N14" s="111"/>
      <c r="O14" s="32"/>
      <c r="P14" s="39"/>
      <c r="Q14" s="34"/>
      <c r="R14" s="34"/>
      <c r="S14" s="34"/>
      <c r="T14" s="34"/>
      <c r="U14" s="34"/>
      <c r="V14" s="34"/>
      <c r="W14" s="34"/>
      <c r="X14" s="34"/>
      <c r="Y14" s="34"/>
    </row>
    <row r="15" spans="2:25" ht="12" customHeight="1" x14ac:dyDescent="0.15">
      <c r="B15" s="40" t="s">
        <v>66</v>
      </c>
      <c r="C15" s="41"/>
      <c r="D15" s="145">
        <f>SUM(D12:D14)</f>
        <v>671</v>
      </c>
      <c r="E15" s="145">
        <f>SUM(E11:E14)</f>
        <v>1658</v>
      </c>
      <c r="F15" s="41"/>
      <c r="G15" s="145">
        <f>SUM(G11:G14)</f>
        <v>987</v>
      </c>
      <c r="H15" s="41"/>
      <c r="I15" s="41"/>
      <c r="J15" s="41"/>
      <c r="K15" s="41"/>
      <c r="L15" s="41"/>
      <c r="M15" s="111"/>
      <c r="N15" s="111"/>
      <c r="O15" s="32"/>
      <c r="P15" s="39"/>
      <c r="Q15" s="34"/>
      <c r="R15" s="34"/>
      <c r="S15" s="34"/>
      <c r="T15" s="34"/>
      <c r="U15" s="34"/>
      <c r="V15" s="34"/>
      <c r="W15" s="34"/>
      <c r="X15" s="34"/>
      <c r="Y15" s="34"/>
    </row>
    <row r="16" spans="2:25" ht="12" customHeight="1" x14ac:dyDescent="0.15">
      <c r="B16" s="137" t="s">
        <v>57</v>
      </c>
      <c r="C16" s="46"/>
      <c r="D16" s="147"/>
      <c r="E16" s="147"/>
      <c r="F16" s="46"/>
      <c r="G16" s="147"/>
      <c r="H16" s="46"/>
      <c r="I16" s="46"/>
      <c r="J16" s="46"/>
      <c r="K16" s="46"/>
      <c r="L16" s="46"/>
      <c r="M16" s="111"/>
      <c r="N16" s="111"/>
      <c r="O16" s="32"/>
      <c r="P16" s="39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15">
      <c r="B17" s="35" t="s">
        <v>58</v>
      </c>
      <c r="C17" s="46"/>
      <c r="D17" s="146">
        <v>10</v>
      </c>
      <c r="E17" s="146">
        <v>10</v>
      </c>
      <c r="F17" s="37" t="s">
        <v>32</v>
      </c>
      <c r="G17" s="146">
        <v>10</v>
      </c>
      <c r="H17" s="46"/>
      <c r="I17" s="46"/>
      <c r="J17" s="46"/>
      <c r="K17" s="46"/>
      <c r="L17" s="46"/>
      <c r="M17" s="111"/>
      <c r="N17" s="111"/>
      <c r="O17" s="32"/>
      <c r="P17" s="39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15">
      <c r="B18" s="40" t="s">
        <v>65</v>
      </c>
      <c r="C18" s="41"/>
      <c r="D18" s="145">
        <f>SUM(D16:D17)</f>
        <v>10</v>
      </c>
      <c r="E18" s="145">
        <f>SUM(E16:E17)</f>
        <v>10</v>
      </c>
      <c r="F18" s="41"/>
      <c r="G18" s="145">
        <f>SUM(G16:G17)</f>
        <v>10</v>
      </c>
      <c r="H18" s="41"/>
      <c r="I18" s="41"/>
      <c r="J18" s="41"/>
      <c r="K18" s="41"/>
      <c r="L18" s="41"/>
      <c r="M18" s="111"/>
      <c r="N18" s="111"/>
      <c r="O18" s="32"/>
      <c r="P18" s="39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15">
      <c r="B19" s="180" t="s">
        <v>112</v>
      </c>
      <c r="C19" s="41"/>
      <c r="D19" s="181">
        <v>420</v>
      </c>
      <c r="E19" s="181">
        <v>420</v>
      </c>
      <c r="F19" s="41"/>
      <c r="G19" s="145"/>
      <c r="H19" s="41"/>
      <c r="I19" s="41"/>
      <c r="J19" s="41"/>
      <c r="K19" s="41"/>
      <c r="L19" s="41"/>
      <c r="M19" s="111"/>
      <c r="N19" s="111"/>
      <c r="O19" s="32"/>
      <c r="P19" s="39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15">
      <c r="A20" s="42"/>
      <c r="B20" s="40" t="s">
        <v>66</v>
      </c>
      <c r="C20" s="41"/>
      <c r="D20" s="145">
        <f>SUM(D19+D18)</f>
        <v>430</v>
      </c>
      <c r="E20" s="145">
        <f>SUM(E18:E19)</f>
        <v>430</v>
      </c>
      <c r="F20" s="41"/>
      <c r="G20" s="145">
        <f>SUM(G18:G18)</f>
        <v>10</v>
      </c>
      <c r="H20" s="41"/>
      <c r="I20" s="41"/>
      <c r="J20" s="41"/>
      <c r="K20" s="41"/>
      <c r="L20" s="41"/>
      <c r="M20" s="44"/>
      <c r="N20" s="95"/>
      <c r="O20" s="44"/>
      <c r="P20" s="4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15">
      <c r="A21" s="42"/>
      <c r="B21" s="32"/>
      <c r="C21" s="104"/>
      <c r="D21" s="105"/>
      <c r="E21" s="105"/>
      <c r="F21" s="45"/>
      <c r="G21" s="105"/>
      <c r="H21" s="45"/>
      <c r="I21" s="45"/>
      <c r="J21" s="45"/>
      <c r="K21" s="45"/>
      <c r="L21" s="45"/>
      <c r="M21" s="44"/>
      <c r="N21" s="45"/>
      <c r="O21" s="44"/>
      <c r="P21" s="4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21" customHeight="1" x14ac:dyDescent="0.15">
      <c r="A22" s="42"/>
      <c r="B22" s="93" t="s">
        <v>25</v>
      </c>
      <c r="C22" s="103"/>
      <c r="D22" s="107" t="s">
        <v>39</v>
      </c>
      <c r="E22" s="102"/>
      <c r="F22" s="94"/>
      <c r="G22" s="102"/>
      <c r="H22" s="43"/>
      <c r="I22" s="43"/>
      <c r="J22" s="43"/>
      <c r="K22" s="43"/>
      <c r="L22" s="43"/>
      <c r="M22" s="44"/>
      <c r="N22" s="45"/>
      <c r="O22" s="44"/>
      <c r="P22" s="44"/>
      <c r="Q22" s="34"/>
      <c r="R22" s="34"/>
      <c r="S22" s="34"/>
      <c r="T22" s="34"/>
      <c r="U22" s="34"/>
      <c r="V22" s="34"/>
      <c r="W22" s="34"/>
      <c r="X22" s="34"/>
      <c r="Y22" s="34"/>
    </row>
    <row r="23" spans="1:25" s="153" customFormat="1" ht="20.100000000000001" customHeight="1" x14ac:dyDescent="0.15">
      <c r="A23" s="26"/>
      <c r="B23" s="138" t="s">
        <v>84</v>
      </c>
      <c r="C23" s="149"/>
      <c r="D23" s="150">
        <f>E15+E20</f>
        <v>2088</v>
      </c>
      <c r="E23" s="149"/>
      <c r="F23" s="149"/>
      <c r="G23" s="151"/>
      <c r="H23" s="152"/>
      <c r="I23" s="152"/>
      <c r="J23" s="152"/>
      <c r="K23" s="152"/>
      <c r="L23" s="152"/>
      <c r="M23" s="44"/>
      <c r="N23" s="4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s="153" customFormat="1" ht="20.100000000000001" customHeight="1" x14ac:dyDescent="0.15">
      <c r="A24" s="26"/>
      <c r="B24" s="138" t="s">
        <v>85</v>
      </c>
      <c r="C24" s="149"/>
      <c r="D24" s="154">
        <f>E11+E18</f>
        <v>997</v>
      </c>
      <c r="E24" s="155"/>
      <c r="F24" s="149"/>
      <c r="G24" s="151"/>
      <c r="H24" s="152"/>
      <c r="I24" s="152"/>
      <c r="J24" s="152"/>
      <c r="K24" s="152"/>
      <c r="L24" s="152"/>
      <c r="M24" s="32"/>
      <c r="N24" s="4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s="153" customFormat="1" ht="20.100000000000001" customHeight="1" x14ac:dyDescent="0.15">
      <c r="A25" s="26"/>
      <c r="B25" s="138" t="s">
        <v>86</v>
      </c>
      <c r="C25" s="149"/>
      <c r="D25" s="154">
        <f>G11+G18</f>
        <v>997</v>
      </c>
      <c r="E25" s="152"/>
      <c r="F25" s="149"/>
      <c r="G25" s="151"/>
      <c r="H25" s="152"/>
      <c r="I25" s="152"/>
      <c r="J25" s="152"/>
      <c r="K25" s="152"/>
      <c r="L25" s="152"/>
      <c r="M25" s="32"/>
      <c r="N25" s="45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s="54" customFormat="1" ht="12" customHeight="1" x14ac:dyDescent="0.15">
      <c r="A26" s="47"/>
      <c r="B26" s="35" t="s">
        <v>99</v>
      </c>
      <c r="C26" s="48"/>
      <c r="D26" s="48"/>
      <c r="E26" s="49"/>
      <c r="F26" s="50"/>
      <c r="G26" s="51"/>
      <c r="H26" s="50"/>
      <c r="I26" s="50"/>
      <c r="J26" s="50"/>
      <c r="K26" s="50"/>
      <c r="L26" s="52"/>
      <c r="M26" s="52"/>
      <c r="N26" s="52"/>
      <c r="O26" s="50"/>
      <c r="P26" s="50"/>
      <c r="Q26" s="53"/>
      <c r="R26" s="53"/>
      <c r="S26" s="53"/>
      <c r="T26" s="53"/>
      <c r="U26" s="53"/>
      <c r="V26" s="53"/>
      <c r="W26" s="53"/>
      <c r="X26" s="53"/>
      <c r="Y26" s="53"/>
    </row>
    <row r="27" spans="1:25" s="54" customFormat="1" ht="12" customHeight="1" x14ac:dyDescent="0.15">
      <c r="A27" s="47"/>
      <c r="B27" s="170" t="s">
        <v>77</v>
      </c>
      <c r="C27" s="48"/>
      <c r="D27" s="48"/>
      <c r="E27" s="55"/>
      <c r="F27" s="50"/>
      <c r="G27" s="50"/>
      <c r="H27" s="50"/>
      <c r="I27" s="50"/>
      <c r="J27" s="50"/>
      <c r="K27" s="50"/>
      <c r="L27" s="52"/>
      <c r="M27" s="52"/>
      <c r="N27" s="52"/>
      <c r="O27" s="50"/>
      <c r="P27" s="50"/>
      <c r="Q27" s="53"/>
      <c r="R27" s="53"/>
      <c r="S27" s="53"/>
      <c r="T27" s="53"/>
      <c r="U27" s="53"/>
      <c r="V27" s="53"/>
      <c r="W27" s="53"/>
      <c r="X27" s="53"/>
      <c r="Y27" s="53"/>
    </row>
    <row r="28" spans="1:25" s="54" customFormat="1" ht="12" customHeight="1" x14ac:dyDescent="0.15">
      <c r="A28" s="47"/>
      <c r="B28" s="171" t="s">
        <v>80</v>
      </c>
      <c r="C28" s="48"/>
      <c r="D28" s="48"/>
      <c r="E28" s="48"/>
      <c r="F28" s="50"/>
      <c r="G28" s="50"/>
      <c r="H28" s="50"/>
      <c r="I28" s="50"/>
      <c r="J28" s="50"/>
      <c r="K28" s="50"/>
      <c r="L28" s="52"/>
      <c r="M28" s="52"/>
      <c r="N28" s="52"/>
      <c r="O28" s="50"/>
      <c r="P28" s="50"/>
      <c r="Q28" s="53"/>
      <c r="R28" s="53"/>
      <c r="S28" s="53"/>
      <c r="T28" s="53"/>
      <c r="U28" s="53"/>
      <c r="V28" s="53"/>
      <c r="W28" s="53"/>
      <c r="X28" s="53"/>
      <c r="Y28" s="53"/>
    </row>
    <row r="29" spans="1:25" s="54" customFormat="1" ht="10.5" x14ac:dyDescent="0.15">
      <c r="A29" s="47"/>
      <c r="B29" s="60"/>
      <c r="C29" s="48"/>
      <c r="D29" s="48"/>
      <c r="E29" s="48"/>
      <c r="F29" s="50"/>
      <c r="G29" s="50"/>
      <c r="H29" s="50"/>
      <c r="I29" s="50"/>
      <c r="J29" s="50"/>
      <c r="K29" s="50"/>
      <c r="L29" s="52"/>
      <c r="M29" s="52"/>
      <c r="N29" s="52"/>
      <c r="O29" s="50"/>
      <c r="P29" s="50"/>
      <c r="Q29" s="53"/>
      <c r="R29" s="53"/>
      <c r="S29" s="53"/>
      <c r="T29" s="53"/>
      <c r="U29" s="53"/>
      <c r="V29" s="53"/>
      <c r="W29" s="53"/>
      <c r="X29" s="53"/>
      <c r="Y29" s="53"/>
    </row>
    <row r="30" spans="1:25" s="54" customFormat="1" ht="10.5" x14ac:dyDescent="0.15">
      <c r="A30" s="47"/>
      <c r="B30" s="60"/>
      <c r="C30" s="48"/>
      <c r="D30" s="48"/>
      <c r="E30" s="48"/>
      <c r="F30" s="50"/>
      <c r="G30" s="50"/>
      <c r="H30" s="50"/>
      <c r="I30" s="50"/>
      <c r="J30" s="50"/>
      <c r="K30" s="50"/>
      <c r="L30" s="52"/>
      <c r="M30" s="52"/>
      <c r="N30" s="52"/>
      <c r="O30" s="50"/>
      <c r="P30" s="50"/>
      <c r="Q30" s="53"/>
      <c r="R30" s="53"/>
      <c r="S30" s="53"/>
      <c r="T30" s="53"/>
      <c r="U30" s="53"/>
      <c r="V30" s="53"/>
      <c r="W30" s="53"/>
      <c r="X30" s="53"/>
      <c r="Y30" s="53"/>
    </row>
    <row r="31" spans="1:25" s="54" customFormat="1" ht="10.5" x14ac:dyDescent="0.15">
      <c r="A31" s="47"/>
      <c r="B31" s="60"/>
      <c r="C31" s="48"/>
      <c r="D31" s="48"/>
      <c r="E31" s="48"/>
      <c r="F31" s="50"/>
      <c r="G31" s="50"/>
      <c r="H31" s="50"/>
      <c r="I31" s="50"/>
      <c r="J31" s="50"/>
      <c r="K31" s="50"/>
      <c r="L31" s="52"/>
      <c r="M31" s="52"/>
      <c r="N31" s="52"/>
      <c r="O31" s="50"/>
      <c r="P31" s="50"/>
      <c r="Q31" s="53"/>
      <c r="R31" s="53"/>
      <c r="S31" s="53"/>
      <c r="T31" s="53"/>
      <c r="U31" s="53"/>
      <c r="V31" s="53"/>
      <c r="W31" s="53"/>
      <c r="X31" s="53"/>
      <c r="Y31" s="53"/>
    </row>
    <row r="32" spans="1:25" s="54" customFormat="1" ht="10.5" x14ac:dyDescent="0.15">
      <c r="A32" s="47"/>
      <c r="B32" s="60"/>
      <c r="C32" s="48"/>
      <c r="D32" s="48"/>
      <c r="E32" s="48"/>
      <c r="F32" s="50"/>
      <c r="G32" s="50"/>
      <c r="H32" s="50"/>
      <c r="I32" s="50"/>
      <c r="J32" s="50"/>
      <c r="K32" s="50"/>
      <c r="L32" s="52"/>
      <c r="M32" s="52"/>
      <c r="N32" s="52"/>
      <c r="O32" s="50"/>
      <c r="P32" s="50"/>
      <c r="Q32" s="53"/>
      <c r="R32" s="53"/>
      <c r="S32" s="53"/>
      <c r="T32" s="53"/>
      <c r="U32" s="53"/>
      <c r="V32" s="53"/>
      <c r="W32" s="53"/>
      <c r="X32" s="53"/>
      <c r="Y32" s="53"/>
    </row>
    <row r="33" spans="1:25" s="54" customFormat="1" ht="10.5" x14ac:dyDescent="0.15">
      <c r="A33" s="47"/>
      <c r="B33" s="60"/>
      <c r="C33" s="48"/>
      <c r="D33" s="48"/>
      <c r="E33" s="48"/>
      <c r="F33" s="50"/>
      <c r="G33" s="50"/>
      <c r="H33" s="50"/>
      <c r="I33" s="50"/>
      <c r="J33" s="50"/>
      <c r="K33" s="50"/>
      <c r="L33" s="52"/>
      <c r="M33" s="52"/>
      <c r="N33" s="52"/>
      <c r="O33" s="48"/>
      <c r="P33" s="50"/>
      <c r="Q33" s="53"/>
      <c r="R33" s="53"/>
      <c r="S33" s="53"/>
      <c r="T33" s="53"/>
      <c r="U33" s="53"/>
      <c r="V33" s="53"/>
      <c r="W33" s="53"/>
      <c r="X33" s="53"/>
      <c r="Y33" s="53"/>
    </row>
    <row r="34" spans="1:25" s="54" customFormat="1" ht="10.5" x14ac:dyDescent="0.15">
      <c r="A34" s="47"/>
      <c r="B34" s="114"/>
      <c r="C34" s="48"/>
      <c r="D34" s="48"/>
      <c r="E34" s="48"/>
      <c r="F34" s="50"/>
      <c r="G34" s="50"/>
      <c r="H34" s="50"/>
      <c r="I34" s="50"/>
      <c r="J34" s="50"/>
      <c r="K34" s="50"/>
      <c r="L34" s="52"/>
      <c r="M34" s="52"/>
      <c r="N34" s="52"/>
      <c r="O34" s="50"/>
      <c r="P34" s="50"/>
      <c r="Q34" s="53"/>
      <c r="R34" s="53"/>
      <c r="S34" s="53"/>
      <c r="T34" s="53"/>
      <c r="U34" s="53"/>
      <c r="V34" s="53"/>
      <c r="W34" s="53"/>
      <c r="X34" s="53"/>
      <c r="Y34" s="53"/>
    </row>
    <row r="35" spans="1:25" s="54" customFormat="1" ht="10.5" x14ac:dyDescent="0.15">
      <c r="A35" s="47"/>
      <c r="B35" s="114"/>
      <c r="C35" s="48"/>
      <c r="D35" s="48"/>
      <c r="E35" s="48"/>
      <c r="F35" s="50"/>
      <c r="G35" s="50"/>
      <c r="H35" s="50"/>
      <c r="I35" s="50"/>
      <c r="J35" s="50"/>
      <c r="K35" s="50"/>
      <c r="L35" s="52"/>
      <c r="M35" s="52"/>
      <c r="N35" s="52"/>
      <c r="O35" s="50"/>
      <c r="P35" s="50"/>
      <c r="Q35" s="53"/>
      <c r="R35" s="53"/>
      <c r="S35" s="53"/>
      <c r="T35" s="53"/>
      <c r="U35" s="53"/>
      <c r="V35" s="53"/>
      <c r="W35" s="53"/>
      <c r="X35" s="53"/>
      <c r="Y35" s="53"/>
    </row>
    <row r="36" spans="1:25" s="54" customFormat="1" ht="10.5" x14ac:dyDescent="0.15">
      <c r="A36" s="47"/>
      <c r="B36" s="114"/>
      <c r="C36" s="48"/>
      <c r="D36" s="48"/>
      <c r="E36" s="48"/>
      <c r="F36" s="50"/>
      <c r="G36" s="50"/>
      <c r="H36" s="50"/>
      <c r="I36" s="50"/>
      <c r="J36" s="50"/>
      <c r="K36" s="50"/>
      <c r="L36" s="52"/>
      <c r="M36" s="52"/>
      <c r="N36" s="52"/>
      <c r="O36" s="50"/>
      <c r="P36" s="50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15">
      <c r="A37" s="42"/>
      <c r="B37" s="32"/>
      <c r="C37" s="32"/>
      <c r="D37" s="32"/>
      <c r="E37" s="32"/>
      <c r="F37" s="44"/>
      <c r="G37" s="44"/>
      <c r="H37" s="44"/>
      <c r="I37" s="44"/>
      <c r="J37" s="44"/>
      <c r="K37" s="44"/>
      <c r="L37" s="38"/>
      <c r="M37" s="38"/>
      <c r="N37" s="38"/>
      <c r="O37" s="44"/>
      <c r="P37" s="44"/>
      <c r="Q37" s="34"/>
      <c r="R37" s="34"/>
      <c r="S37" s="34"/>
      <c r="T37" s="34"/>
      <c r="U37" s="34"/>
      <c r="V37" s="34"/>
      <c r="W37" s="34"/>
      <c r="X37" s="34"/>
      <c r="Y37" s="34"/>
    </row>
    <row r="38" spans="1:25" x14ac:dyDescent="0.15">
      <c r="B38" s="34"/>
      <c r="C38" s="34"/>
      <c r="D38" s="34"/>
      <c r="E38" s="34"/>
      <c r="F38" s="44"/>
      <c r="G38" s="44"/>
      <c r="H38" s="44"/>
      <c r="I38" s="44"/>
      <c r="J38" s="44"/>
      <c r="K38" s="44"/>
      <c r="L38" s="38"/>
      <c r="M38" s="38"/>
      <c r="N38" s="38"/>
      <c r="O38" s="44"/>
      <c r="P38" s="44"/>
      <c r="Q38" s="34"/>
      <c r="R38" s="34"/>
      <c r="S38" s="34"/>
      <c r="T38" s="34"/>
      <c r="U38" s="34"/>
      <c r="V38" s="34"/>
      <c r="W38" s="34"/>
      <c r="X38" s="34"/>
      <c r="Y38" s="34"/>
    </row>
  </sheetData>
  <mergeCells count="6">
    <mergeCell ref="I4:I5"/>
    <mergeCell ref="D4:D5"/>
    <mergeCell ref="E4:E5"/>
    <mergeCell ref="F4:F5"/>
    <mergeCell ref="H4:H5"/>
    <mergeCell ref="G4:G5"/>
  </mergeCells>
  <conditionalFormatting sqref="H11:J11 F7:F10 F17 H16:J17 F13:F14 H13:I14 M2:M19">
    <cfRule type="expression" dxfId="74" priority="268">
      <formula>M2=0</formula>
    </cfRule>
  </conditionalFormatting>
  <conditionalFormatting sqref="D3:D10 B3">
    <cfRule type="expression" dxfId="73" priority="263">
      <formula>N3=0</formula>
    </cfRule>
  </conditionalFormatting>
  <conditionalFormatting sqref="E2">
    <cfRule type="expression" dxfId="72" priority="262">
      <formula>L2=0</formula>
    </cfRule>
  </conditionalFormatting>
  <conditionalFormatting sqref="E3:E10">
    <cfRule type="expression" dxfId="71" priority="266">
      <formula>O3=0</formula>
    </cfRule>
  </conditionalFormatting>
  <conditionalFormatting sqref="D2">
    <cfRule type="expression" dxfId="70" priority="254">
      <formula>K2=0</formula>
    </cfRule>
  </conditionalFormatting>
  <conditionalFormatting sqref="C2:C10">
    <cfRule type="expression" dxfId="69" priority="253">
      <formula>J2=0</formula>
    </cfRule>
  </conditionalFormatting>
  <conditionalFormatting sqref="D12:E14 K11 D11:G11 D16:E17 K16:K17 F16:G16 N11:P19">
    <cfRule type="expression" dxfId="68" priority="225">
      <formula>#REF!=0</formula>
    </cfRule>
  </conditionalFormatting>
  <conditionalFormatting sqref="C11:C14 C16:C17">
    <cfRule type="expression" dxfId="67" priority="224">
      <formula>#REF!=0</formula>
    </cfRule>
  </conditionalFormatting>
  <conditionalFormatting sqref="B11:B14">
    <cfRule type="expression" dxfId="66" priority="223">
      <formula>#REF!=0</formula>
    </cfRule>
  </conditionalFormatting>
  <conditionalFormatting sqref="H2:J6 H7:I10">
    <cfRule type="expression" dxfId="65" priority="210">
      <formula>O2=0</formula>
    </cfRule>
  </conditionalFormatting>
  <conditionalFormatting sqref="L2 L4 L16:L17 L6:L14">
    <cfRule type="expression" dxfId="64" priority="212">
      <formula>R2=0</formula>
    </cfRule>
  </conditionalFormatting>
  <conditionalFormatting sqref="K2 K4:K10">
    <cfRule type="expression" dxfId="63" priority="213">
      <formula>#REF!=0</formula>
    </cfRule>
  </conditionalFormatting>
  <conditionalFormatting sqref="L3">
    <cfRule type="expression" dxfId="62" priority="205">
      <formula>R3=0</formula>
    </cfRule>
  </conditionalFormatting>
  <conditionalFormatting sqref="K3">
    <cfRule type="expression" dxfId="61" priority="206">
      <formula>#REF!=0</formula>
    </cfRule>
  </conditionalFormatting>
  <conditionalFormatting sqref="N2:P10">
    <cfRule type="expression" dxfId="60" priority="214">
      <formula>#REF!=0</formula>
    </cfRule>
  </conditionalFormatting>
  <conditionalFormatting sqref="G2:G10">
    <cfRule type="expression" dxfId="59" priority="170">
      <formula>N2=0</formula>
    </cfRule>
  </conditionalFormatting>
  <conditionalFormatting sqref="F2">
    <cfRule type="expression" dxfId="58" priority="163">
      <formula>M2=0</formula>
    </cfRule>
  </conditionalFormatting>
  <conditionalFormatting sqref="F4:F6">
    <cfRule type="expression" dxfId="57" priority="162">
      <formula>M4=0</formula>
    </cfRule>
  </conditionalFormatting>
  <conditionalFormatting sqref="F3">
    <cfRule type="expression" dxfId="56" priority="217">
      <formula>O3=0</formula>
    </cfRule>
  </conditionalFormatting>
  <conditionalFormatting sqref="G17 G12:G14">
    <cfRule type="expression" dxfId="55" priority="136">
      <formula>#REF!=0</formula>
    </cfRule>
  </conditionalFormatting>
  <conditionalFormatting sqref="H15:J15">
    <cfRule type="expression" dxfId="54" priority="44">
      <formula>O15=0</formula>
    </cfRule>
  </conditionalFormatting>
  <conditionalFormatting sqref="D15:E15">
    <cfRule type="expression" dxfId="53" priority="43">
      <formula>#REF!=0</formula>
    </cfRule>
  </conditionalFormatting>
  <conditionalFormatting sqref="C15">
    <cfRule type="expression" dxfId="52" priority="42">
      <formula>#REF!=0</formula>
    </cfRule>
  </conditionalFormatting>
  <conditionalFormatting sqref="B15">
    <cfRule type="expression" dxfId="51" priority="41">
      <formula>#REF!=0</formula>
    </cfRule>
  </conditionalFormatting>
  <conditionalFormatting sqref="K15">
    <cfRule type="expression" dxfId="50" priority="39">
      <formula>#REF!=0</formula>
    </cfRule>
  </conditionalFormatting>
  <conditionalFormatting sqref="L15">
    <cfRule type="expression" dxfId="49" priority="40">
      <formula>R15=0</formula>
    </cfRule>
  </conditionalFormatting>
  <conditionalFormatting sqref="F15">
    <cfRule type="expression" dxfId="48" priority="38">
      <formula>#REF!=0</formula>
    </cfRule>
  </conditionalFormatting>
  <conditionalFormatting sqref="H18:J19">
    <cfRule type="expression" dxfId="47" priority="37">
      <formula>O18=0</formula>
    </cfRule>
  </conditionalFormatting>
  <conditionalFormatting sqref="D18:E19">
    <cfRule type="expression" dxfId="46" priority="36">
      <formula>#REF!=0</formula>
    </cfRule>
  </conditionalFormatting>
  <conditionalFormatting sqref="C18:C19">
    <cfRule type="expression" dxfId="45" priority="35">
      <formula>#REF!=0</formula>
    </cfRule>
  </conditionalFormatting>
  <conditionalFormatting sqref="B18:B19">
    <cfRule type="expression" dxfId="44" priority="34">
      <formula>#REF!=0</formula>
    </cfRule>
  </conditionalFormatting>
  <conditionalFormatting sqref="K18:K19">
    <cfRule type="expression" dxfId="43" priority="32">
      <formula>#REF!=0</formula>
    </cfRule>
  </conditionalFormatting>
  <conditionalFormatting sqref="L18:L19">
    <cfRule type="expression" dxfId="42" priority="33">
      <formula>R18=0</formula>
    </cfRule>
  </conditionalFormatting>
  <conditionalFormatting sqref="F18:G19">
    <cfRule type="expression" dxfId="41" priority="31">
      <formula>#REF!=0</formula>
    </cfRule>
  </conditionalFormatting>
  <conditionalFormatting sqref="H20:J20">
    <cfRule type="expression" dxfId="40" priority="30">
      <formula>O20=0</formula>
    </cfRule>
  </conditionalFormatting>
  <conditionalFormatting sqref="D20:E20">
    <cfRule type="expression" dxfId="39" priority="29">
      <formula>#REF!=0</formula>
    </cfRule>
  </conditionalFormatting>
  <conditionalFormatting sqref="C20">
    <cfRule type="expression" dxfId="38" priority="28">
      <formula>#REF!=0</formula>
    </cfRule>
  </conditionalFormatting>
  <conditionalFormatting sqref="B20">
    <cfRule type="expression" dxfId="37" priority="27">
      <formula>#REF!=0</formula>
    </cfRule>
  </conditionalFormatting>
  <conditionalFormatting sqref="K20">
    <cfRule type="expression" dxfId="36" priority="25">
      <formula>#REF!=0</formula>
    </cfRule>
  </conditionalFormatting>
  <conditionalFormatting sqref="L20">
    <cfRule type="expression" dxfId="35" priority="26">
      <formula>R20=0</formula>
    </cfRule>
  </conditionalFormatting>
  <conditionalFormatting sqref="F20:G20">
    <cfRule type="expression" dxfId="34" priority="24">
      <formula>#REF!=0</formula>
    </cfRule>
  </conditionalFormatting>
  <conditionalFormatting sqref="G15">
    <cfRule type="expression" dxfId="33" priority="22">
      <formula>#REF!=0</formula>
    </cfRule>
  </conditionalFormatting>
  <conditionalFormatting sqref="J7">
    <cfRule type="expression" dxfId="32" priority="17">
      <formula>#REF!=0</formula>
    </cfRule>
  </conditionalFormatting>
  <conditionalFormatting sqref="J8">
    <cfRule type="expression" dxfId="31" priority="16">
      <formula>#REF!=0</formula>
    </cfRule>
  </conditionalFormatting>
  <conditionalFormatting sqref="J9:J10">
    <cfRule type="expression" dxfId="30" priority="15">
      <formula>#REF!=0</formula>
    </cfRule>
  </conditionalFormatting>
  <conditionalFormatting sqref="L5">
    <cfRule type="expression" dxfId="29" priority="12">
      <formula>#REF!=0</formula>
    </cfRule>
  </conditionalFormatting>
  <conditionalFormatting sqref="F12">
    <cfRule type="expression" dxfId="28" priority="10">
      <formula>M12=0</formula>
    </cfRule>
  </conditionalFormatting>
  <conditionalFormatting sqref="H12">
    <cfRule type="expression" dxfId="27" priority="8">
      <formula>O12=0</formula>
    </cfRule>
  </conditionalFormatting>
  <conditionalFormatting sqref="I12">
    <cfRule type="expression" dxfId="26" priority="6">
      <formula>P12=0</formula>
    </cfRule>
  </conditionalFormatting>
  <conditionalFormatting sqref="J12">
    <cfRule type="expression" dxfId="25" priority="4">
      <formula>#REF!=0</formula>
    </cfRule>
  </conditionalFormatting>
  <conditionalFormatting sqref="J13:J14">
    <cfRule type="expression" dxfId="24" priority="3">
      <formula>#REF!=0</formula>
    </cfRule>
  </conditionalFormatting>
  <conditionalFormatting sqref="K12">
    <cfRule type="expression" dxfId="23" priority="2">
      <formula>#REF!=0</formula>
    </cfRule>
  </conditionalFormatting>
  <conditionalFormatting sqref="K13:K14">
    <cfRule type="expression" dxfId="22" priority="1">
      <formula>#REF!=0</formula>
    </cfRule>
  </conditionalFormatting>
  <pageMargins left="0.7" right="0.7" top="0.75" bottom="0.75" header="0.3" footer="0.3"/>
  <pageSetup paperSize="8" scale="46" orientation="landscape" r:id="rId1"/>
  <customProperties>
    <customPr name="EpmWorksheetKeyString_GUID" r:id="rId2"/>
    <customPr name="SheetOptions" r:id="rId3"/>
  </customProperties>
  <ignoredErrors>
    <ignoredError sqref="F7:F10 F17 I10:I11 F12:F14 I7:I9 I12:I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showGridLines="0" tabSelected="1" zoomScaleNormal="100" workbookViewId="0">
      <selection activeCell="A28" sqref="A28"/>
    </sheetView>
  </sheetViews>
  <sheetFormatPr defaultColWidth="8.85546875" defaultRowHeight="12.75" x14ac:dyDescent="0.2"/>
  <cols>
    <col min="1" max="1" width="49.85546875" style="23" bestFit="1" customWidth="1"/>
    <col min="2" max="2" width="9.28515625" style="23" customWidth="1"/>
    <col min="3" max="3" width="0.5703125" style="23" customWidth="1"/>
    <col min="4" max="4" width="9.28515625" style="23" customWidth="1"/>
    <col min="5" max="5" width="0.5703125" style="23" customWidth="1"/>
    <col min="6" max="6" width="9.28515625" style="23" customWidth="1"/>
    <col min="7" max="7" width="0.5703125" style="23" customWidth="1"/>
    <col min="8" max="8" width="9.28515625" style="23" customWidth="1"/>
    <col min="9" max="9" width="0.5703125" style="23" customWidth="1"/>
    <col min="10" max="10" width="9.28515625" style="23" customWidth="1"/>
    <col min="11" max="11" width="0.5703125" style="23" customWidth="1"/>
    <col min="12" max="12" width="9.28515625" style="23" customWidth="1"/>
    <col min="13" max="13" width="0.5703125" style="23" customWidth="1"/>
    <col min="14" max="14" width="9.28515625" style="58" customWidth="1"/>
    <col min="15" max="15" width="0.5703125" style="58" customWidth="1"/>
    <col min="16" max="16384" width="8.85546875" style="2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6"/>
      <c r="O1" s="56"/>
    </row>
    <row r="2" spans="1:20" ht="20.45" customHeight="1" x14ac:dyDescent="0.3">
      <c r="A2" s="3" t="s">
        <v>61</v>
      </c>
      <c r="B2" s="3"/>
      <c r="C2" s="57"/>
      <c r="D2" s="3"/>
      <c r="E2" s="57"/>
      <c r="F2" s="3"/>
      <c r="G2" s="57"/>
      <c r="H2" s="3"/>
      <c r="I2" s="57"/>
      <c r="J2" s="3"/>
      <c r="K2" s="57"/>
      <c r="L2" s="3"/>
      <c r="M2" s="57"/>
      <c r="N2" s="3"/>
      <c r="O2" s="57"/>
    </row>
    <row r="3" spans="1:20" s="6" customFormat="1" ht="25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</row>
    <row r="4" spans="1:20" ht="12" customHeight="1" x14ac:dyDescent="0.2">
      <c r="A4" s="106" t="s">
        <v>47</v>
      </c>
      <c r="B4" s="59" t="s">
        <v>109</v>
      </c>
      <c r="C4" s="7"/>
      <c r="D4" s="59" t="s">
        <v>108</v>
      </c>
      <c r="E4" s="7"/>
      <c r="F4" s="59" t="s">
        <v>97</v>
      </c>
      <c r="G4" s="7"/>
      <c r="H4" s="59" t="s">
        <v>92</v>
      </c>
      <c r="I4" s="7"/>
      <c r="J4" s="59" t="s">
        <v>88</v>
      </c>
      <c r="K4" s="7"/>
      <c r="L4" s="59" t="s">
        <v>53</v>
      </c>
      <c r="M4" s="7"/>
      <c r="N4" s="59" t="s">
        <v>52</v>
      </c>
      <c r="O4" s="7"/>
      <c r="P4" s="8"/>
      <c r="Q4" s="8"/>
    </row>
    <row r="5" spans="1:20" ht="12" customHeight="1" x14ac:dyDescent="0.2">
      <c r="A5" s="9" t="s">
        <v>62</v>
      </c>
      <c r="B5" s="10"/>
      <c r="C5" s="1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8"/>
      <c r="Q5" s="8"/>
    </row>
    <row r="6" spans="1:20" ht="12" customHeight="1" x14ac:dyDescent="0.2">
      <c r="A6" s="11" t="s">
        <v>81</v>
      </c>
      <c r="B6" s="119">
        <v>959</v>
      </c>
      <c r="C6" s="120"/>
      <c r="D6" s="139">
        <v>239</v>
      </c>
      <c r="E6" s="121"/>
      <c r="F6" s="139">
        <v>221</v>
      </c>
      <c r="G6" s="121"/>
      <c r="H6" s="139">
        <v>253</v>
      </c>
      <c r="I6" s="121"/>
      <c r="J6" s="139">
        <v>246.7</v>
      </c>
      <c r="K6" s="121"/>
      <c r="L6" s="139">
        <v>220</v>
      </c>
      <c r="M6" s="121"/>
      <c r="N6" s="121">
        <v>220</v>
      </c>
      <c r="O6" s="19"/>
      <c r="P6" s="156"/>
      <c r="Q6" s="156"/>
      <c r="R6" s="157"/>
      <c r="S6" s="157"/>
      <c r="T6" s="157"/>
    </row>
    <row r="7" spans="1:20" ht="12" customHeight="1" x14ac:dyDescent="0.2">
      <c r="A7" s="19" t="s">
        <v>59</v>
      </c>
      <c r="B7" s="119">
        <v>989</v>
      </c>
      <c r="C7" s="120"/>
      <c r="D7" s="139">
        <v>251</v>
      </c>
      <c r="E7" s="121"/>
      <c r="F7" s="139">
        <v>218</v>
      </c>
      <c r="G7" s="121"/>
      <c r="H7" s="139">
        <v>261</v>
      </c>
      <c r="I7" s="121"/>
      <c r="J7" s="139">
        <v>258.39999999999998</v>
      </c>
      <c r="K7" s="121"/>
      <c r="L7" s="139">
        <v>231.9</v>
      </c>
      <c r="M7" s="121"/>
      <c r="N7" s="121">
        <v>231.9</v>
      </c>
      <c r="O7" s="19"/>
      <c r="P7" s="169"/>
      <c r="Q7" s="8"/>
    </row>
    <row r="8" spans="1:20" ht="12" customHeight="1" x14ac:dyDescent="0.2">
      <c r="A8" s="11" t="s">
        <v>60</v>
      </c>
      <c r="B8" s="119">
        <v>1152</v>
      </c>
      <c r="C8" s="120"/>
      <c r="D8" s="139">
        <v>309</v>
      </c>
      <c r="E8" s="121"/>
      <c r="F8" s="139">
        <v>242</v>
      </c>
      <c r="G8" s="121"/>
      <c r="H8" s="139">
        <v>283</v>
      </c>
      <c r="I8" s="121"/>
      <c r="J8" s="139">
        <v>317.60000000000002</v>
      </c>
      <c r="K8" s="121"/>
      <c r="L8" s="139">
        <v>97</v>
      </c>
      <c r="M8" s="121"/>
      <c r="N8" s="121">
        <v>97</v>
      </c>
      <c r="O8" s="19"/>
      <c r="P8" s="8"/>
      <c r="Q8" s="8"/>
    </row>
    <row r="9" spans="1:20" ht="12" customHeight="1" x14ac:dyDescent="0.2">
      <c r="A9" s="11" t="s">
        <v>93</v>
      </c>
      <c r="B9" s="119">
        <v>398</v>
      </c>
      <c r="C9" s="120"/>
      <c r="D9" s="139">
        <v>196</v>
      </c>
      <c r="E9" s="121"/>
      <c r="F9" s="139">
        <v>175</v>
      </c>
      <c r="G9" s="121"/>
      <c r="H9" s="139">
        <v>27</v>
      </c>
      <c r="I9" s="121"/>
      <c r="J9" s="139"/>
      <c r="K9" s="121"/>
      <c r="L9" s="139"/>
      <c r="M9" s="121"/>
      <c r="N9" s="121"/>
      <c r="O9" s="19"/>
      <c r="P9" s="8"/>
      <c r="Q9" s="8"/>
    </row>
    <row r="10" spans="1:20" s="15" customFormat="1" ht="12" customHeight="1" x14ac:dyDescent="0.2">
      <c r="A10" s="13" t="s">
        <v>28</v>
      </c>
      <c r="B10" s="183">
        <f>SUM(B6:B9)</f>
        <v>3498</v>
      </c>
      <c r="C10" s="123"/>
      <c r="D10" s="133">
        <f>SUM(D6:D9)</f>
        <v>995</v>
      </c>
      <c r="E10" s="140"/>
      <c r="F10" s="133">
        <f>SUM(F6:F9)</f>
        <v>856</v>
      </c>
      <c r="G10" s="140"/>
      <c r="H10" s="133">
        <f>SUM(H6:H9)</f>
        <v>824</v>
      </c>
      <c r="I10" s="140"/>
      <c r="J10" s="133">
        <f>SUM(J6:J8)</f>
        <v>822.7</v>
      </c>
      <c r="K10" s="140"/>
      <c r="L10" s="133">
        <v>548.9</v>
      </c>
      <c r="M10" s="140"/>
      <c r="N10" s="124">
        <v>548.9</v>
      </c>
      <c r="O10" s="100"/>
      <c r="P10" s="14"/>
      <c r="Q10" s="14"/>
    </row>
    <row r="11" spans="1:20" ht="12" customHeight="1" x14ac:dyDescent="0.2">
      <c r="A11" s="9" t="s">
        <v>63</v>
      </c>
      <c r="B11" s="127"/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8"/>
      <c r="P11" s="8"/>
      <c r="Q11" s="8"/>
    </row>
    <row r="12" spans="1:20" ht="12" customHeight="1" x14ac:dyDescent="0.2">
      <c r="A12" s="11" t="s">
        <v>68</v>
      </c>
      <c r="B12" s="129">
        <v>15</v>
      </c>
      <c r="C12" s="130"/>
      <c r="D12" s="131">
        <v>2.7</v>
      </c>
      <c r="E12" s="141"/>
      <c r="F12" s="131">
        <v>4</v>
      </c>
      <c r="G12" s="141"/>
      <c r="H12" s="131">
        <v>5</v>
      </c>
      <c r="I12" s="141"/>
      <c r="J12" s="131">
        <v>2.9</v>
      </c>
      <c r="K12" s="141"/>
      <c r="L12" s="131">
        <v>2.8</v>
      </c>
      <c r="M12" s="141"/>
      <c r="N12" s="131">
        <v>2.8</v>
      </c>
      <c r="O12" s="18"/>
      <c r="P12" s="8"/>
      <c r="Q12" s="8"/>
    </row>
    <row r="13" spans="1:20" s="15" customFormat="1" ht="12" customHeight="1" x14ac:dyDescent="0.2">
      <c r="A13" s="13" t="s">
        <v>28</v>
      </c>
      <c r="B13" s="122">
        <v>15</v>
      </c>
      <c r="C13" s="132"/>
      <c r="D13" s="133">
        <v>3</v>
      </c>
      <c r="E13" s="142"/>
      <c r="F13" s="133">
        <f>+F12</f>
        <v>4</v>
      </c>
      <c r="G13" s="142"/>
      <c r="H13" s="133">
        <f>+H12</f>
        <v>5</v>
      </c>
      <c r="I13" s="142"/>
      <c r="J13" s="133">
        <f>J12</f>
        <v>2.9</v>
      </c>
      <c r="K13" s="142"/>
      <c r="L13" s="133">
        <v>2.8</v>
      </c>
      <c r="M13" s="142"/>
      <c r="N13" s="133">
        <v>2.8</v>
      </c>
      <c r="O13" s="100"/>
      <c r="P13" s="14"/>
      <c r="Q13" s="14"/>
    </row>
    <row r="14" spans="1:20" s="15" customFormat="1" ht="12" customHeight="1" x14ac:dyDescent="0.2">
      <c r="A14" s="16"/>
      <c r="B14" s="125"/>
      <c r="C14" s="125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20"/>
      <c r="P14" s="14"/>
      <c r="Q14" s="14"/>
    </row>
    <row r="15" spans="1:20" s="15" customFormat="1" ht="12" customHeight="1" x14ac:dyDescent="0.2">
      <c r="A15" s="17" t="s">
        <v>64</v>
      </c>
      <c r="B15" s="182">
        <f>+B13+B10</f>
        <v>3513</v>
      </c>
      <c r="C15" s="134"/>
      <c r="D15" s="135">
        <f>+D13+D10</f>
        <v>998</v>
      </c>
      <c r="E15" s="143"/>
      <c r="F15" s="135">
        <f>+F13+F10</f>
        <v>860</v>
      </c>
      <c r="G15" s="143"/>
      <c r="H15" s="135">
        <f>+H13+H10</f>
        <v>829</v>
      </c>
      <c r="I15" s="143"/>
      <c r="J15" s="135">
        <f>J13+J10</f>
        <v>825.6</v>
      </c>
      <c r="K15" s="143"/>
      <c r="L15" s="135">
        <v>551.69999999999993</v>
      </c>
      <c r="M15" s="143"/>
      <c r="N15" s="135">
        <v>551.69999999999993</v>
      </c>
      <c r="O15" s="21"/>
      <c r="P15" s="14"/>
      <c r="Q15" s="14"/>
    </row>
    <row r="16" spans="1:20" s="15" customFormat="1" ht="12" customHeight="1" x14ac:dyDescent="0.2">
      <c r="A16" s="16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4"/>
      <c r="Q16" s="14"/>
    </row>
    <row r="17" spans="1:17" ht="12" customHeight="1" x14ac:dyDescent="0.2">
      <c r="A17" s="17" t="s">
        <v>33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8"/>
      <c r="Q17" s="8"/>
    </row>
    <row r="18" spans="1:17" ht="12" customHeight="1" x14ac:dyDescent="0.2">
      <c r="A18" s="11" t="s">
        <v>83</v>
      </c>
      <c r="B18" s="108">
        <v>2.1</v>
      </c>
      <c r="C18" s="12"/>
      <c r="D18" s="99">
        <v>2.1</v>
      </c>
      <c r="E18" s="19"/>
      <c r="F18" s="99">
        <v>1.7</v>
      </c>
      <c r="G18" s="19"/>
      <c r="H18" s="99">
        <v>1.4</v>
      </c>
      <c r="I18" s="19"/>
      <c r="J18" s="99">
        <v>1</v>
      </c>
      <c r="K18" s="19"/>
      <c r="L18" s="99">
        <v>1</v>
      </c>
      <c r="M18" s="19"/>
      <c r="N18" s="99">
        <v>1</v>
      </c>
      <c r="O18" s="19"/>
      <c r="P18" s="8"/>
      <c r="Q18" s="8"/>
    </row>
    <row r="19" spans="1:17" ht="12" customHeight="1" x14ac:dyDescent="0.2">
      <c r="A19" s="11" t="s">
        <v>69</v>
      </c>
      <c r="B19" s="108">
        <v>1</v>
      </c>
      <c r="C19" s="12"/>
      <c r="D19" s="99">
        <v>1</v>
      </c>
      <c r="E19" s="19"/>
      <c r="F19" s="99">
        <v>1</v>
      </c>
      <c r="G19" s="19"/>
      <c r="H19" s="99">
        <v>0.8</v>
      </c>
      <c r="I19" s="19"/>
      <c r="J19" s="99">
        <v>0.8</v>
      </c>
      <c r="K19" s="19"/>
      <c r="L19" s="99">
        <v>0.8</v>
      </c>
      <c r="M19" s="19"/>
      <c r="N19" s="19">
        <v>0.8</v>
      </c>
      <c r="O19" s="19"/>
      <c r="P19" s="8"/>
      <c r="Q19" s="8"/>
    </row>
    <row r="20" spans="1:17" ht="12" customHeight="1" x14ac:dyDescent="0.2">
      <c r="A20" s="11" t="s">
        <v>70</v>
      </c>
      <c r="B20" s="108">
        <v>1</v>
      </c>
      <c r="C20" s="12"/>
      <c r="D20" s="99">
        <v>1</v>
      </c>
      <c r="E20" s="19"/>
      <c r="F20" s="99">
        <v>1</v>
      </c>
      <c r="G20" s="19"/>
      <c r="H20" s="99">
        <v>0.8</v>
      </c>
      <c r="I20" s="19"/>
      <c r="J20" s="99">
        <v>0.8</v>
      </c>
      <c r="K20" s="19"/>
      <c r="L20" s="99">
        <v>0.8</v>
      </c>
      <c r="M20" s="19"/>
      <c r="N20" s="99">
        <v>0.8</v>
      </c>
      <c r="O20" s="19"/>
      <c r="P20" s="8"/>
      <c r="Q20" s="8"/>
    </row>
    <row r="21" spans="1:17" ht="12" customHeight="1" x14ac:dyDescent="0.2">
      <c r="A21" s="44" t="s">
        <v>34</v>
      </c>
      <c r="B21" s="108">
        <v>7.3</v>
      </c>
      <c r="C21" s="108"/>
      <c r="D21" s="99">
        <v>7.3</v>
      </c>
      <c r="E21" s="99"/>
      <c r="F21" s="99">
        <v>6.6</v>
      </c>
      <c r="G21" s="99"/>
      <c r="H21" s="99">
        <v>7.7</v>
      </c>
      <c r="I21" s="99"/>
      <c r="J21" s="99">
        <v>7.8</v>
      </c>
      <c r="K21" s="99"/>
      <c r="L21" s="99">
        <v>7.3</v>
      </c>
      <c r="M21" s="99"/>
      <c r="N21" s="99">
        <v>7.3</v>
      </c>
      <c r="O21" s="99"/>
      <c r="P21" s="8"/>
      <c r="Q21" s="8"/>
    </row>
    <row r="22" spans="1:17" ht="12" customHeight="1" x14ac:dyDescent="0.2">
      <c r="A22" s="11" t="s">
        <v>20</v>
      </c>
      <c r="B22" s="61">
        <v>0.45</v>
      </c>
      <c r="C22" s="12"/>
      <c r="D22" s="62">
        <v>0.46</v>
      </c>
      <c r="E22" s="19"/>
      <c r="F22" s="62">
        <v>0.39</v>
      </c>
      <c r="G22" s="19"/>
      <c r="H22" s="62">
        <v>0.47</v>
      </c>
      <c r="I22" s="19"/>
      <c r="J22" s="62">
        <v>0.47</v>
      </c>
      <c r="K22" s="19"/>
      <c r="L22" s="62">
        <v>0.41</v>
      </c>
      <c r="M22" s="19"/>
      <c r="N22" s="62">
        <v>0.41</v>
      </c>
      <c r="O22" s="19"/>
      <c r="P22" s="8"/>
      <c r="Q22" s="8"/>
    </row>
    <row r="23" spans="1:17" ht="12" customHeight="1" x14ac:dyDescent="0.2">
      <c r="A23" s="22" t="s">
        <v>21</v>
      </c>
      <c r="B23" s="63">
        <v>0.98</v>
      </c>
      <c r="C23" s="109"/>
      <c r="D23" s="64">
        <v>0.98</v>
      </c>
      <c r="E23" s="98"/>
      <c r="F23" s="64">
        <v>0.98</v>
      </c>
      <c r="G23" s="98"/>
      <c r="H23" s="64">
        <v>0.97</v>
      </c>
      <c r="I23" s="98"/>
      <c r="J23" s="64">
        <v>0.97</v>
      </c>
      <c r="K23" s="98"/>
      <c r="L23" s="64">
        <v>0.98</v>
      </c>
      <c r="M23" s="98"/>
      <c r="N23" s="64">
        <v>0.98</v>
      </c>
      <c r="O23" s="98"/>
      <c r="P23" s="8"/>
      <c r="Q23" s="8"/>
    </row>
    <row r="24" spans="1:17" ht="12" customHeight="1" x14ac:dyDescent="0.2">
      <c r="A24" s="11" t="s">
        <v>89</v>
      </c>
      <c r="B24" s="129">
        <v>420</v>
      </c>
      <c r="C24" s="130"/>
      <c r="D24" s="131">
        <v>420</v>
      </c>
      <c r="E24" s="141"/>
      <c r="F24" s="131"/>
      <c r="G24" s="141"/>
      <c r="H24" s="131"/>
      <c r="I24" s="141"/>
      <c r="J24" s="131"/>
      <c r="K24" s="141"/>
      <c r="L24" s="131"/>
      <c r="M24" s="141"/>
      <c r="N24" s="131"/>
      <c r="O24" s="60"/>
      <c r="P24" s="8"/>
      <c r="Q24" s="8"/>
    </row>
    <row r="25" spans="1:17" ht="12" customHeight="1" x14ac:dyDescent="0.2">
      <c r="A25" s="11" t="s">
        <v>90</v>
      </c>
      <c r="B25" s="129">
        <v>10</v>
      </c>
      <c r="C25" s="130"/>
      <c r="D25" s="131">
        <v>10</v>
      </c>
      <c r="E25" s="141"/>
      <c r="F25" s="131">
        <v>10</v>
      </c>
      <c r="G25" s="141"/>
      <c r="H25" s="131">
        <v>10</v>
      </c>
      <c r="I25" s="141"/>
      <c r="J25" s="131">
        <v>10</v>
      </c>
      <c r="K25" s="141"/>
      <c r="L25" s="131">
        <v>10</v>
      </c>
      <c r="M25" s="141"/>
      <c r="N25" s="131">
        <v>10</v>
      </c>
      <c r="O25" s="60"/>
      <c r="P25" s="8"/>
      <c r="Q25" s="8"/>
    </row>
    <row r="26" spans="1:17" ht="12" customHeight="1" x14ac:dyDescent="0.2">
      <c r="A26" s="22" t="s">
        <v>91</v>
      </c>
      <c r="B26" s="184">
        <v>10</v>
      </c>
      <c r="C26" s="185"/>
      <c r="D26" s="186">
        <v>10</v>
      </c>
      <c r="E26" s="187"/>
      <c r="F26" s="186">
        <v>10</v>
      </c>
      <c r="G26" s="187"/>
      <c r="H26" s="186">
        <v>10</v>
      </c>
      <c r="I26" s="187"/>
      <c r="J26" s="186">
        <v>10</v>
      </c>
      <c r="K26" s="187"/>
      <c r="L26" s="186">
        <v>10</v>
      </c>
      <c r="M26" s="187"/>
      <c r="N26" s="186">
        <v>10</v>
      </c>
      <c r="O26" s="60"/>
      <c r="P26" s="8"/>
      <c r="Q26" s="8"/>
    </row>
    <row r="27" spans="1:17" ht="12" customHeight="1" x14ac:dyDescent="0.2">
      <c r="A27" s="44" t="s">
        <v>114</v>
      </c>
      <c r="B27" s="97"/>
      <c r="C27" s="19"/>
      <c r="D27" s="97"/>
      <c r="E27" s="19"/>
      <c r="F27" s="97"/>
      <c r="G27" s="19"/>
      <c r="H27" s="97"/>
      <c r="I27" s="19"/>
      <c r="J27" s="97"/>
      <c r="K27" s="19"/>
      <c r="L27" s="97"/>
      <c r="M27" s="19"/>
      <c r="N27" s="97"/>
      <c r="O27" s="19"/>
      <c r="P27" s="8"/>
      <c r="Q27" s="8"/>
    </row>
    <row r="28" spans="1:1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9"/>
      <c r="O28" s="19"/>
      <c r="P28" s="8"/>
      <c r="Q28" s="8"/>
    </row>
    <row r="29" spans="1:17" ht="12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9"/>
      <c r="O29" s="19"/>
      <c r="P29" s="8"/>
      <c r="Q29" s="8"/>
    </row>
    <row r="30" spans="1:17" ht="12" customHeight="1" x14ac:dyDescent="0.2"/>
  </sheetData>
  <conditionalFormatting sqref="P3:XDE3">
    <cfRule type="expression" dxfId="21" priority="85">
      <formula>X4=0</formula>
    </cfRule>
  </conditionalFormatting>
  <conditionalFormatting sqref="P2:XFD2">
    <cfRule type="expression" dxfId="20" priority="89">
      <formula>#REF!=0</formula>
    </cfRule>
  </conditionalFormatting>
  <conditionalFormatting sqref="A3:A4">
    <cfRule type="expression" dxfId="19" priority="246">
      <formula>#REF!=0</formula>
    </cfRule>
  </conditionalFormatting>
  <conditionalFormatting sqref="N4 L4">
    <cfRule type="expression" dxfId="18" priority="247">
      <formula>#REF!=0</formula>
    </cfRule>
  </conditionalFormatting>
  <conditionalFormatting sqref="O3:O4 M3:M4">
    <cfRule type="expression" dxfId="17" priority="248">
      <formula>#REF!=0</formula>
    </cfRule>
  </conditionalFormatting>
  <conditionalFormatting sqref="N3 L3">
    <cfRule type="expression" dxfId="16" priority="249">
      <formula>#REF!=0</formula>
    </cfRule>
  </conditionalFormatting>
  <conditionalFormatting sqref="J4">
    <cfRule type="expression" dxfId="15" priority="13">
      <formula>#REF!=0</formula>
    </cfRule>
  </conditionalFormatting>
  <conditionalFormatting sqref="K3:K4">
    <cfRule type="expression" dxfId="14" priority="15">
      <formula>#REF!=0</formula>
    </cfRule>
  </conditionalFormatting>
  <conditionalFormatting sqref="J3">
    <cfRule type="expression" dxfId="13" priority="16">
      <formula>#REF!=0</formula>
    </cfRule>
  </conditionalFormatting>
  <conditionalFormatting sqref="H4">
    <cfRule type="expression" dxfId="12" priority="10">
      <formula>#REF!=0</formula>
    </cfRule>
  </conditionalFormatting>
  <conditionalFormatting sqref="I3:I4">
    <cfRule type="expression" dxfId="11" priority="11">
      <formula>#REF!=0</formula>
    </cfRule>
  </conditionalFormatting>
  <conditionalFormatting sqref="H3">
    <cfRule type="expression" dxfId="10" priority="12">
      <formula>#REF!=0</formula>
    </cfRule>
  </conditionalFormatting>
  <conditionalFormatting sqref="F4">
    <cfRule type="expression" dxfId="9" priority="7">
      <formula>#REF!=0</formula>
    </cfRule>
  </conditionalFormatting>
  <conditionalFormatting sqref="G3:G4">
    <cfRule type="expression" dxfId="8" priority="8">
      <formula>#REF!=0</formula>
    </cfRule>
  </conditionalFormatting>
  <conditionalFormatting sqref="F3">
    <cfRule type="expression" dxfId="7" priority="9">
      <formula>#REF!=0</formula>
    </cfRule>
  </conditionalFormatting>
  <conditionalFormatting sqref="D4">
    <cfRule type="expression" dxfId="6" priority="4">
      <formula>#REF!=0</formula>
    </cfRule>
  </conditionalFormatting>
  <conditionalFormatting sqref="E3:E4">
    <cfRule type="expression" dxfId="5" priority="5">
      <formula>#REF!=0</formula>
    </cfRule>
  </conditionalFormatting>
  <conditionalFormatting sqref="D3">
    <cfRule type="expression" dxfId="4" priority="6">
      <formula>#REF!=0</formula>
    </cfRule>
  </conditionalFormatting>
  <conditionalFormatting sqref="XDF3:XFD3">
    <cfRule type="expression" dxfId="3" priority="284">
      <formula>A4=0</formula>
    </cfRule>
  </conditionalFormatting>
  <conditionalFormatting sqref="B4">
    <cfRule type="expression" dxfId="2" priority="1">
      <formula>#REF!=0</formula>
    </cfRule>
  </conditionalFormatting>
  <conditionalFormatting sqref="C3:C4">
    <cfRule type="expression" dxfId="1" priority="2">
      <formula>#REF!=0</formula>
    </cfRule>
  </conditionalFormatting>
  <conditionalFormatting sqref="B3">
    <cfRule type="expression" dxfId="0" priority="3">
      <formula>#REF!=0</formula>
    </cfRule>
  </conditionalFormatting>
  <pageMargins left="0.7" right="0.7" top="0.75" bottom="0.75" header="0.3" footer="0.3"/>
  <pageSetup paperSize="8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2"/>
  <sheetViews>
    <sheetView showGridLines="0" zoomScaleNormal="100" workbookViewId="0">
      <selection activeCell="X13" sqref="X13"/>
    </sheetView>
  </sheetViews>
  <sheetFormatPr defaultColWidth="8.85546875" defaultRowHeight="12.75" x14ac:dyDescent="0.2"/>
  <cols>
    <col min="1" max="1" width="45.28515625" style="69" customWidth="1"/>
    <col min="2" max="2" width="9.28515625" style="68" customWidth="1"/>
    <col min="3" max="3" width="0.5703125" style="68" customWidth="1"/>
    <col min="4" max="4" width="9.28515625" style="68" customWidth="1"/>
    <col min="5" max="5" width="0.5703125" style="68" customWidth="1"/>
    <col min="6" max="6" width="9.28515625" style="68" customWidth="1"/>
    <col min="7" max="7" width="0.5703125" style="68" customWidth="1"/>
    <col min="8" max="8" width="9.28515625" style="80" customWidth="1"/>
    <col min="9" max="9" width="0.5703125" style="80" customWidth="1"/>
    <col min="10" max="10" width="9.28515625" style="68" customWidth="1"/>
    <col min="11" max="11" width="0.5703125" style="68" customWidth="1"/>
    <col min="12" max="12" width="9.28515625" style="68" customWidth="1"/>
    <col min="13" max="13" width="0.5703125" style="68" customWidth="1"/>
    <col min="14" max="14" width="9.28515625" style="80" customWidth="1"/>
    <col min="15" max="15" width="0.5703125" style="80" customWidth="1"/>
    <col min="16" max="16" width="9.28515625" style="80" customWidth="1"/>
    <col min="17" max="17" width="0.5703125" style="80" customWidth="1"/>
    <col min="18" max="18" width="9.28515625" style="80" customWidth="1"/>
    <col min="19" max="19" width="0.5703125" style="68" customWidth="1"/>
    <col min="20" max="20" width="9.28515625" style="68" customWidth="1"/>
    <col min="21" max="21" width="0.5703125" style="68" customWidth="1"/>
    <col min="22" max="16384" width="8.85546875" style="69"/>
  </cols>
  <sheetData>
    <row r="1" spans="1:21" x14ac:dyDescent="0.2">
      <c r="A1" s="65"/>
      <c r="B1" s="66"/>
      <c r="C1" s="66"/>
      <c r="D1" s="66"/>
      <c r="E1" s="66"/>
      <c r="F1" s="66"/>
      <c r="G1" s="66"/>
      <c r="H1" s="67"/>
      <c r="I1" s="67"/>
      <c r="J1" s="66"/>
      <c r="K1" s="66"/>
      <c r="L1" s="66"/>
      <c r="M1" s="66"/>
      <c r="N1" s="67"/>
      <c r="O1" s="67"/>
      <c r="P1" s="67"/>
      <c r="Q1" s="67"/>
      <c r="R1" s="67"/>
      <c r="S1" s="66"/>
      <c r="T1" s="66"/>
      <c r="U1" s="66"/>
    </row>
    <row r="2" spans="1:21" ht="20.25" x14ac:dyDescent="0.3">
      <c r="A2" s="70" t="s">
        <v>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25.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x14ac:dyDescent="0.2">
      <c r="A4" s="88" t="s">
        <v>40</v>
      </c>
      <c r="B4" s="172" t="s">
        <v>109</v>
      </c>
      <c r="C4" s="172"/>
      <c r="D4" s="172" t="s">
        <v>108</v>
      </c>
      <c r="E4" s="172"/>
      <c r="F4" s="172" t="s">
        <v>100</v>
      </c>
      <c r="G4" s="172"/>
      <c r="H4" s="172" t="s">
        <v>101</v>
      </c>
      <c r="I4" s="86"/>
      <c r="J4" s="172" t="s">
        <v>111</v>
      </c>
      <c r="K4" s="172"/>
      <c r="L4" s="172" t="s">
        <v>102</v>
      </c>
      <c r="M4" s="172"/>
      <c r="N4" s="86" t="s">
        <v>103</v>
      </c>
      <c r="O4" s="86"/>
      <c r="P4" s="86" t="s">
        <v>104</v>
      </c>
      <c r="Q4" s="86"/>
      <c r="R4" s="86" t="s">
        <v>105</v>
      </c>
      <c r="S4" s="86"/>
      <c r="T4" s="86" t="s">
        <v>106</v>
      </c>
      <c r="U4" s="87"/>
    </row>
    <row r="5" spans="1:21" x14ac:dyDescent="0.2">
      <c r="A5" s="77" t="s">
        <v>45</v>
      </c>
      <c r="B5" s="89"/>
      <c r="C5" s="90"/>
      <c r="D5" s="89"/>
      <c r="E5" s="90"/>
      <c r="F5" s="89"/>
      <c r="G5" s="90"/>
      <c r="H5" s="89"/>
      <c r="I5" s="90"/>
      <c r="J5" s="89"/>
      <c r="K5" s="90"/>
      <c r="L5" s="89"/>
      <c r="M5" s="90"/>
      <c r="N5" s="89"/>
      <c r="O5" s="90"/>
      <c r="P5" s="89"/>
      <c r="Q5" s="90"/>
      <c r="R5" s="89"/>
      <c r="S5" s="90"/>
      <c r="T5" s="89"/>
      <c r="U5" s="90"/>
    </row>
    <row r="6" spans="1:21" x14ac:dyDescent="0.2">
      <c r="A6" s="72" t="s">
        <v>19</v>
      </c>
      <c r="B6" s="82">
        <v>670</v>
      </c>
      <c r="C6" s="83"/>
      <c r="D6" s="73">
        <v>123</v>
      </c>
      <c r="E6" s="72"/>
      <c r="F6" s="73">
        <v>299</v>
      </c>
      <c r="G6" s="72"/>
      <c r="H6" s="73">
        <v>134</v>
      </c>
      <c r="I6" s="72"/>
      <c r="J6" s="73">
        <v>114</v>
      </c>
      <c r="K6" s="72"/>
      <c r="L6" s="73">
        <v>80</v>
      </c>
      <c r="M6" s="72"/>
      <c r="N6" s="73">
        <v>80</v>
      </c>
      <c r="O6" s="72"/>
      <c r="P6" s="73">
        <v>0</v>
      </c>
      <c r="Q6" s="72"/>
      <c r="R6" s="73">
        <v>0</v>
      </c>
      <c r="S6" s="72"/>
      <c r="T6" s="73">
        <v>0</v>
      </c>
      <c r="U6" s="72"/>
    </row>
    <row r="7" spans="1:21" x14ac:dyDescent="0.2">
      <c r="A7" s="72" t="s">
        <v>49</v>
      </c>
      <c r="B7" s="82">
        <v>0</v>
      </c>
      <c r="C7" s="83"/>
      <c r="D7" s="73">
        <v>0</v>
      </c>
      <c r="E7" s="72"/>
      <c r="F7" s="73">
        <v>0</v>
      </c>
      <c r="G7" s="72"/>
      <c r="H7" s="73">
        <v>0</v>
      </c>
      <c r="I7" s="72"/>
      <c r="J7" s="73">
        <v>0</v>
      </c>
      <c r="K7" s="72"/>
      <c r="L7" s="73">
        <v>0</v>
      </c>
      <c r="M7" s="72"/>
      <c r="N7" s="73">
        <v>0</v>
      </c>
      <c r="O7" s="72"/>
      <c r="P7" s="73">
        <v>0</v>
      </c>
      <c r="Q7" s="72"/>
      <c r="R7" s="73">
        <v>0</v>
      </c>
      <c r="S7" s="72"/>
      <c r="T7" s="73">
        <v>0</v>
      </c>
      <c r="U7" s="72"/>
    </row>
    <row r="8" spans="1:21" x14ac:dyDescent="0.2">
      <c r="A8" s="74" t="s">
        <v>18</v>
      </c>
      <c r="B8" s="84">
        <v>670</v>
      </c>
      <c r="C8" s="85"/>
      <c r="D8" s="75">
        <v>123</v>
      </c>
      <c r="E8" s="74"/>
      <c r="F8" s="75">
        <v>299</v>
      </c>
      <c r="G8" s="74"/>
      <c r="H8" s="75">
        <v>134</v>
      </c>
      <c r="I8" s="74"/>
      <c r="J8" s="75">
        <v>114</v>
      </c>
      <c r="K8" s="74"/>
      <c r="L8" s="75">
        <v>80</v>
      </c>
      <c r="M8" s="74"/>
      <c r="N8" s="75">
        <v>80</v>
      </c>
      <c r="O8" s="74"/>
      <c r="P8" s="75">
        <v>0</v>
      </c>
      <c r="Q8" s="74"/>
      <c r="R8" s="75">
        <v>0</v>
      </c>
      <c r="S8" s="74"/>
      <c r="T8" s="75">
        <v>0</v>
      </c>
      <c r="U8" s="74"/>
    </row>
    <row r="9" spans="1:21" x14ac:dyDescent="0.2">
      <c r="A9" s="72" t="s">
        <v>17</v>
      </c>
      <c r="B9" s="82">
        <v>-6</v>
      </c>
      <c r="C9" s="83"/>
      <c r="D9" s="73">
        <v>-6</v>
      </c>
      <c r="E9" s="72"/>
      <c r="F9" s="73">
        <v>2</v>
      </c>
      <c r="G9" s="72"/>
      <c r="H9" s="73">
        <v>-2</v>
      </c>
      <c r="I9" s="72"/>
      <c r="J9" s="73">
        <v>0</v>
      </c>
      <c r="K9" s="72"/>
      <c r="L9" s="73">
        <v>0</v>
      </c>
      <c r="M9" s="72"/>
      <c r="N9" s="73">
        <v>0</v>
      </c>
      <c r="O9" s="72"/>
      <c r="P9" s="73">
        <v>0</v>
      </c>
      <c r="Q9" s="72"/>
      <c r="R9" s="73">
        <v>0</v>
      </c>
      <c r="S9" s="72"/>
      <c r="T9" s="73">
        <v>0</v>
      </c>
      <c r="U9" s="72"/>
    </row>
    <row r="10" spans="1:21" x14ac:dyDescent="0.2">
      <c r="A10" s="72" t="s">
        <v>16</v>
      </c>
      <c r="B10" s="174">
        <v>-528</v>
      </c>
      <c r="C10" s="175"/>
      <c r="D10" s="73">
        <v>-165</v>
      </c>
      <c r="E10" s="72"/>
      <c r="F10" s="73">
        <v>-148</v>
      </c>
      <c r="G10" s="72"/>
      <c r="H10" s="73">
        <v>-110</v>
      </c>
      <c r="I10" s="72"/>
      <c r="J10" s="73">
        <v>-105</v>
      </c>
      <c r="K10" s="72"/>
      <c r="L10" s="73">
        <v>-121</v>
      </c>
      <c r="M10" s="72"/>
      <c r="N10" s="73">
        <v>-121</v>
      </c>
      <c r="O10" s="72"/>
      <c r="P10" s="73">
        <v>0</v>
      </c>
      <c r="Q10" s="72"/>
      <c r="R10" s="73">
        <v>0</v>
      </c>
      <c r="S10" s="72"/>
      <c r="T10" s="73">
        <v>0</v>
      </c>
      <c r="U10" s="72"/>
    </row>
    <row r="11" spans="1:21" x14ac:dyDescent="0.2">
      <c r="A11" s="101" t="s">
        <v>35</v>
      </c>
      <c r="B11" s="174">
        <v>629</v>
      </c>
      <c r="C11" s="175"/>
      <c r="D11" s="73">
        <v>201</v>
      </c>
      <c r="E11" s="72"/>
      <c r="F11" s="73">
        <v>146</v>
      </c>
      <c r="G11" s="72"/>
      <c r="H11" s="73">
        <v>140</v>
      </c>
      <c r="I11" s="72"/>
      <c r="J11" s="73">
        <v>142</v>
      </c>
      <c r="K11" s="72"/>
      <c r="L11" s="73">
        <v>85</v>
      </c>
      <c r="M11" s="72"/>
      <c r="N11" s="73">
        <v>85</v>
      </c>
      <c r="O11" s="72"/>
      <c r="P11" s="73">
        <v>0</v>
      </c>
      <c r="Q11" s="72"/>
      <c r="R11" s="73">
        <v>0</v>
      </c>
      <c r="S11" s="72"/>
      <c r="T11" s="73">
        <v>0</v>
      </c>
      <c r="U11" s="72"/>
    </row>
    <row r="12" spans="1:21" x14ac:dyDescent="0.2">
      <c r="A12" s="72" t="s">
        <v>41</v>
      </c>
      <c r="B12" s="174">
        <v>21</v>
      </c>
      <c r="C12" s="175"/>
      <c r="D12" s="73">
        <v>12</v>
      </c>
      <c r="E12" s="72"/>
      <c r="F12" s="73">
        <v>9</v>
      </c>
      <c r="G12" s="72"/>
      <c r="H12" s="73">
        <v>0</v>
      </c>
      <c r="I12" s="72"/>
      <c r="J12" s="73">
        <v>0</v>
      </c>
      <c r="K12" s="72"/>
      <c r="L12" s="73">
        <v>0</v>
      </c>
      <c r="M12" s="72"/>
      <c r="N12" s="73">
        <v>0</v>
      </c>
      <c r="O12" s="72"/>
      <c r="P12" s="73">
        <v>0</v>
      </c>
      <c r="Q12" s="72"/>
      <c r="R12" s="73">
        <v>0</v>
      </c>
      <c r="S12" s="72"/>
      <c r="T12" s="73">
        <v>0</v>
      </c>
      <c r="U12" s="72"/>
    </row>
    <row r="13" spans="1:21" x14ac:dyDescent="0.2">
      <c r="A13" s="72" t="s">
        <v>15</v>
      </c>
      <c r="B13" s="174">
        <v>0</v>
      </c>
      <c r="C13" s="175"/>
      <c r="D13" s="73">
        <v>0</v>
      </c>
      <c r="E13" s="72"/>
      <c r="F13" s="73">
        <v>0</v>
      </c>
      <c r="G13" s="72"/>
      <c r="H13" s="73">
        <v>0</v>
      </c>
      <c r="I13" s="72"/>
      <c r="J13" s="73">
        <v>0</v>
      </c>
      <c r="K13" s="72"/>
      <c r="L13" s="73">
        <v>0</v>
      </c>
      <c r="M13" s="72"/>
      <c r="N13" s="73">
        <v>0</v>
      </c>
      <c r="O13" s="72"/>
      <c r="P13" s="73">
        <v>0</v>
      </c>
      <c r="Q13" s="72"/>
      <c r="R13" s="73">
        <v>0</v>
      </c>
      <c r="S13" s="72"/>
      <c r="T13" s="73">
        <v>0</v>
      </c>
      <c r="U13" s="72"/>
    </row>
    <row r="14" spans="1:21" x14ac:dyDescent="0.2">
      <c r="A14" s="74" t="s">
        <v>14</v>
      </c>
      <c r="B14" s="176">
        <v>786</v>
      </c>
      <c r="C14" s="177"/>
      <c r="D14" s="75">
        <v>165</v>
      </c>
      <c r="E14" s="74"/>
      <c r="F14" s="75">
        <v>308</v>
      </c>
      <c r="G14" s="74"/>
      <c r="H14" s="75">
        <v>162</v>
      </c>
      <c r="I14" s="74"/>
      <c r="J14" s="75">
        <v>151</v>
      </c>
      <c r="K14" s="74"/>
      <c r="L14" s="75">
        <v>44</v>
      </c>
      <c r="M14" s="74"/>
      <c r="N14" s="75">
        <v>44</v>
      </c>
      <c r="O14" s="74"/>
      <c r="P14" s="75">
        <v>0</v>
      </c>
      <c r="Q14" s="74"/>
      <c r="R14" s="75">
        <v>0</v>
      </c>
      <c r="S14" s="74"/>
      <c r="T14" s="75">
        <v>0</v>
      </c>
      <c r="U14" s="74"/>
    </row>
    <row r="15" spans="1:21" x14ac:dyDescent="0.2">
      <c r="A15" s="72" t="s">
        <v>13</v>
      </c>
      <c r="B15" s="174">
        <v>-351</v>
      </c>
      <c r="C15" s="175"/>
      <c r="D15" s="73">
        <v>-105</v>
      </c>
      <c r="E15" s="72"/>
      <c r="F15" s="73">
        <v>-88</v>
      </c>
      <c r="G15" s="72"/>
      <c r="H15" s="73">
        <v>-78</v>
      </c>
      <c r="I15" s="72"/>
      <c r="J15" s="73">
        <v>-80</v>
      </c>
      <c r="K15" s="72"/>
      <c r="L15" s="73">
        <v>-51</v>
      </c>
      <c r="M15" s="72"/>
      <c r="N15" s="73">
        <v>-51</v>
      </c>
      <c r="O15" s="72"/>
      <c r="P15" s="73">
        <v>0</v>
      </c>
      <c r="Q15" s="72"/>
      <c r="R15" s="73">
        <v>0</v>
      </c>
      <c r="S15" s="72"/>
      <c r="T15" s="73">
        <v>0</v>
      </c>
      <c r="U15" s="72"/>
    </row>
    <row r="16" spans="1:21" x14ac:dyDescent="0.2">
      <c r="A16" s="72" t="s">
        <v>12</v>
      </c>
      <c r="B16" s="174">
        <v>-68</v>
      </c>
      <c r="C16" s="175"/>
      <c r="D16" s="73">
        <v>-68</v>
      </c>
      <c r="E16" s="72"/>
      <c r="F16" s="73">
        <v>0</v>
      </c>
      <c r="G16" s="72"/>
      <c r="H16" s="73">
        <v>0</v>
      </c>
      <c r="I16" s="72"/>
      <c r="J16" s="73">
        <v>0</v>
      </c>
      <c r="K16" s="72"/>
      <c r="L16" s="73">
        <v>0</v>
      </c>
      <c r="M16" s="72"/>
      <c r="N16" s="73">
        <v>0</v>
      </c>
      <c r="O16" s="72"/>
      <c r="P16" s="73">
        <v>0</v>
      </c>
      <c r="Q16" s="72"/>
      <c r="R16" s="73">
        <v>0</v>
      </c>
      <c r="S16" s="72"/>
      <c r="T16" s="73">
        <v>0</v>
      </c>
      <c r="U16" s="72"/>
    </row>
    <row r="17" spans="1:21" x14ac:dyDescent="0.2">
      <c r="A17" s="74" t="s">
        <v>11</v>
      </c>
      <c r="B17" s="176">
        <v>367</v>
      </c>
      <c r="C17" s="177"/>
      <c r="D17" s="75">
        <v>-8</v>
      </c>
      <c r="E17" s="74"/>
      <c r="F17" s="75">
        <v>220</v>
      </c>
      <c r="G17" s="74"/>
      <c r="H17" s="75">
        <v>84</v>
      </c>
      <c r="I17" s="74"/>
      <c r="J17" s="75">
        <v>71</v>
      </c>
      <c r="K17" s="74"/>
      <c r="L17" s="75">
        <v>-7</v>
      </c>
      <c r="M17" s="74"/>
      <c r="N17" s="75">
        <v>-7</v>
      </c>
      <c r="O17" s="74"/>
      <c r="P17" s="75">
        <v>0</v>
      </c>
      <c r="Q17" s="74"/>
      <c r="R17" s="75">
        <v>0</v>
      </c>
      <c r="S17" s="74"/>
      <c r="T17" s="75">
        <v>0</v>
      </c>
      <c r="U17" s="74"/>
    </row>
    <row r="18" spans="1:21" x14ac:dyDescent="0.2">
      <c r="A18" s="72" t="s">
        <v>10</v>
      </c>
      <c r="B18" s="174">
        <v>0</v>
      </c>
      <c r="C18" s="175"/>
      <c r="D18" s="73">
        <v>0</v>
      </c>
      <c r="E18" s="72"/>
      <c r="F18" s="73">
        <v>0</v>
      </c>
      <c r="G18" s="72"/>
      <c r="H18" s="73">
        <v>0</v>
      </c>
      <c r="I18" s="72"/>
      <c r="J18" s="73">
        <v>0</v>
      </c>
      <c r="K18" s="72"/>
      <c r="L18" s="73">
        <v>0</v>
      </c>
      <c r="M18" s="72"/>
      <c r="N18" s="73">
        <v>0</v>
      </c>
      <c r="O18" s="72"/>
      <c r="P18" s="73">
        <v>0</v>
      </c>
      <c r="Q18" s="72"/>
      <c r="R18" s="73">
        <v>0</v>
      </c>
      <c r="S18" s="72"/>
      <c r="T18" s="73">
        <v>0</v>
      </c>
      <c r="U18" s="72"/>
    </row>
    <row r="19" spans="1:21" x14ac:dyDescent="0.2">
      <c r="A19" s="74" t="s">
        <v>9</v>
      </c>
      <c r="B19" s="176">
        <v>367</v>
      </c>
      <c r="C19" s="177"/>
      <c r="D19" s="75">
        <v>-8</v>
      </c>
      <c r="E19" s="74"/>
      <c r="F19" s="75">
        <v>220</v>
      </c>
      <c r="G19" s="74"/>
      <c r="H19" s="75">
        <v>84</v>
      </c>
      <c r="I19" s="74"/>
      <c r="J19" s="75">
        <v>71</v>
      </c>
      <c r="K19" s="74"/>
      <c r="L19" s="75">
        <v>-7</v>
      </c>
      <c r="M19" s="74"/>
      <c r="N19" s="75">
        <v>-7</v>
      </c>
      <c r="O19" s="74"/>
      <c r="P19" s="75">
        <v>0</v>
      </c>
      <c r="Q19" s="74"/>
      <c r="R19" s="75">
        <v>0</v>
      </c>
      <c r="S19" s="74"/>
      <c r="T19" s="75">
        <v>0</v>
      </c>
      <c r="U19" s="74"/>
    </row>
    <row r="20" spans="1:21" x14ac:dyDescent="0.2">
      <c r="A20" s="91" t="s">
        <v>51</v>
      </c>
      <c r="B20" s="178"/>
      <c r="C20" s="179"/>
      <c r="D20" s="92"/>
      <c r="E20" s="91"/>
      <c r="F20" s="92"/>
      <c r="G20" s="91"/>
      <c r="H20" s="92"/>
      <c r="I20" s="91"/>
      <c r="J20" s="92"/>
      <c r="K20" s="91"/>
      <c r="L20" s="92"/>
      <c r="M20" s="91"/>
      <c r="N20" s="92"/>
      <c r="O20" s="91"/>
      <c r="P20" s="92">
        <v>0</v>
      </c>
      <c r="Q20" s="91"/>
      <c r="R20" s="92">
        <v>0</v>
      </c>
      <c r="S20" s="91"/>
      <c r="T20" s="92">
        <v>0</v>
      </c>
      <c r="U20" s="91"/>
    </row>
    <row r="21" spans="1:21" x14ac:dyDescent="0.2">
      <c r="A21" s="72" t="s">
        <v>54</v>
      </c>
      <c r="B21" s="174">
        <v>17616</v>
      </c>
      <c r="C21" s="175"/>
      <c r="D21" s="73">
        <v>17616</v>
      </c>
      <c r="E21" s="72"/>
      <c r="F21" s="73">
        <v>15062</v>
      </c>
      <c r="G21" s="72"/>
      <c r="H21" s="73">
        <v>12757</v>
      </c>
      <c r="I21" s="72"/>
      <c r="J21" s="73">
        <v>11768</v>
      </c>
      <c r="K21" s="72"/>
      <c r="L21" s="73">
        <v>10913</v>
      </c>
      <c r="M21" s="72"/>
      <c r="N21" s="73">
        <v>10913</v>
      </c>
      <c r="O21" s="72"/>
      <c r="P21" s="73">
        <v>0</v>
      </c>
      <c r="Q21" s="72"/>
      <c r="R21" s="73">
        <v>0</v>
      </c>
      <c r="S21" s="72"/>
      <c r="T21" s="73">
        <v>0</v>
      </c>
      <c r="U21" s="72"/>
    </row>
    <row r="22" spans="1:21" x14ac:dyDescent="0.2">
      <c r="A22" s="101" t="s">
        <v>42</v>
      </c>
      <c r="B22" s="174">
        <v>0</v>
      </c>
      <c r="C22" s="175"/>
      <c r="D22" s="73">
        <v>0</v>
      </c>
      <c r="E22" s="72"/>
      <c r="F22" s="73">
        <v>0</v>
      </c>
      <c r="G22" s="72"/>
      <c r="H22" s="73">
        <v>0</v>
      </c>
      <c r="I22" s="72"/>
      <c r="J22" s="73">
        <v>5</v>
      </c>
      <c r="K22" s="72"/>
      <c r="L22" s="73">
        <v>5</v>
      </c>
      <c r="M22" s="72"/>
      <c r="N22" s="73">
        <v>5</v>
      </c>
      <c r="O22" s="72"/>
      <c r="P22" s="73">
        <v>0</v>
      </c>
      <c r="Q22" s="72"/>
      <c r="R22" s="73">
        <v>0</v>
      </c>
      <c r="S22" s="72"/>
      <c r="T22" s="73">
        <v>0</v>
      </c>
      <c r="U22" s="72"/>
    </row>
    <row r="23" spans="1:21" x14ac:dyDescent="0.2">
      <c r="A23" s="101" t="s">
        <v>37</v>
      </c>
      <c r="B23" s="174">
        <v>0</v>
      </c>
      <c r="C23" s="175"/>
      <c r="D23" s="73">
        <v>0</v>
      </c>
      <c r="E23" s="72"/>
      <c r="F23" s="73">
        <v>0</v>
      </c>
      <c r="G23" s="72"/>
      <c r="H23" s="73">
        <v>0</v>
      </c>
      <c r="I23" s="72"/>
      <c r="J23" s="73">
        <v>0</v>
      </c>
      <c r="K23" s="72"/>
      <c r="L23" s="73">
        <v>0</v>
      </c>
      <c r="M23" s="72"/>
      <c r="N23" s="73">
        <v>0</v>
      </c>
      <c r="O23" s="72"/>
      <c r="P23" s="73">
        <v>0</v>
      </c>
      <c r="Q23" s="72"/>
      <c r="R23" s="73">
        <v>0</v>
      </c>
      <c r="S23" s="72"/>
      <c r="T23" s="73">
        <v>0</v>
      </c>
      <c r="U23" s="72"/>
    </row>
    <row r="24" spans="1:21" x14ac:dyDescent="0.2">
      <c r="A24" s="76" t="s">
        <v>67</v>
      </c>
      <c r="B24" s="174">
        <v>-4587</v>
      </c>
      <c r="C24" s="175"/>
      <c r="D24" s="73">
        <v>-4587</v>
      </c>
      <c r="E24" s="72"/>
      <c r="F24" s="73">
        <v>-4840</v>
      </c>
      <c r="G24" s="72"/>
      <c r="H24" s="73">
        <v>-3528</v>
      </c>
      <c r="I24" s="72"/>
      <c r="J24" s="73">
        <v>-3658</v>
      </c>
      <c r="K24" s="72"/>
      <c r="L24" s="73">
        <v>-3719</v>
      </c>
      <c r="M24" s="72"/>
      <c r="N24" s="73">
        <v>-3719</v>
      </c>
      <c r="O24" s="72"/>
      <c r="P24" s="73"/>
      <c r="Q24" s="72"/>
      <c r="R24" s="73"/>
      <c r="S24" s="72"/>
      <c r="T24" s="73"/>
      <c r="U24" s="72"/>
    </row>
    <row r="25" spans="1:21" x14ac:dyDescent="0.2">
      <c r="A25" s="76" t="s">
        <v>50</v>
      </c>
      <c r="B25" s="174">
        <v>-67</v>
      </c>
      <c r="C25" s="175"/>
      <c r="D25" s="73">
        <v>-67</v>
      </c>
      <c r="E25" s="72"/>
      <c r="F25" s="73">
        <v>-21</v>
      </c>
      <c r="G25" s="72"/>
      <c r="H25" s="73">
        <v>-23</v>
      </c>
      <c r="I25" s="72"/>
      <c r="J25" s="73">
        <v>-13</v>
      </c>
      <c r="K25" s="72"/>
      <c r="L25" s="73">
        <v>-167</v>
      </c>
      <c r="M25" s="72"/>
      <c r="N25" s="73">
        <v>-167</v>
      </c>
      <c r="O25" s="72"/>
      <c r="P25" s="73">
        <v>0</v>
      </c>
      <c r="Q25" s="72"/>
      <c r="R25" s="73">
        <v>0</v>
      </c>
      <c r="S25" s="72"/>
      <c r="T25" s="73">
        <v>0</v>
      </c>
      <c r="U25" s="72"/>
    </row>
    <row r="26" spans="1:21" x14ac:dyDescent="0.2">
      <c r="A26" s="101" t="s">
        <v>36</v>
      </c>
      <c r="B26" s="174">
        <v>9</v>
      </c>
      <c r="C26" s="175"/>
      <c r="D26" s="73">
        <v>9</v>
      </c>
      <c r="E26" s="72"/>
      <c r="F26" s="73">
        <v>-73</v>
      </c>
      <c r="G26" s="72"/>
      <c r="H26" s="73">
        <v>-34</v>
      </c>
      <c r="I26" s="72"/>
      <c r="J26" s="73">
        <v>13</v>
      </c>
      <c r="K26" s="72"/>
      <c r="L26" s="73">
        <v>-125</v>
      </c>
      <c r="M26" s="72"/>
      <c r="N26" s="73">
        <v>-125</v>
      </c>
      <c r="O26" s="72"/>
      <c r="P26" s="73">
        <v>0</v>
      </c>
      <c r="Q26" s="72"/>
      <c r="R26" s="73">
        <v>0</v>
      </c>
      <c r="S26" s="72"/>
      <c r="T26" s="73">
        <v>0</v>
      </c>
      <c r="U26" s="72"/>
    </row>
    <row r="27" spans="1:21" x14ac:dyDescent="0.2">
      <c r="A27" s="72" t="s">
        <v>43</v>
      </c>
      <c r="B27" s="174">
        <v>545</v>
      </c>
      <c r="C27" s="175"/>
      <c r="D27" s="73">
        <v>545</v>
      </c>
      <c r="E27" s="72"/>
      <c r="F27" s="73">
        <v>278</v>
      </c>
      <c r="G27" s="72"/>
      <c r="H27" s="73">
        <v>525</v>
      </c>
      <c r="I27" s="72"/>
      <c r="J27" s="73">
        <v>363</v>
      </c>
      <c r="K27" s="72"/>
      <c r="L27" s="73">
        <v>-722</v>
      </c>
      <c r="M27" s="72"/>
      <c r="N27" s="73">
        <v>-722</v>
      </c>
      <c r="O27" s="72"/>
      <c r="P27" s="73">
        <v>0</v>
      </c>
      <c r="Q27" s="72"/>
      <c r="R27" s="73">
        <v>0</v>
      </c>
      <c r="S27" s="72"/>
      <c r="T27" s="73">
        <v>0</v>
      </c>
      <c r="U27" s="72"/>
    </row>
    <row r="28" spans="1:21" x14ac:dyDescent="0.2">
      <c r="A28" s="72" t="s">
        <v>8</v>
      </c>
      <c r="B28" s="174">
        <v>0</v>
      </c>
      <c r="C28" s="175"/>
      <c r="D28" s="73">
        <v>0</v>
      </c>
      <c r="E28" s="72"/>
      <c r="F28" s="73">
        <v>0</v>
      </c>
      <c r="G28" s="72"/>
      <c r="H28" s="73">
        <v>0</v>
      </c>
      <c r="I28" s="72"/>
      <c r="J28" s="73">
        <v>0</v>
      </c>
      <c r="K28" s="72"/>
      <c r="L28" s="73">
        <v>0</v>
      </c>
      <c r="M28" s="72"/>
      <c r="N28" s="73">
        <v>0</v>
      </c>
      <c r="O28" s="72"/>
      <c r="P28" s="73">
        <v>0</v>
      </c>
      <c r="Q28" s="72"/>
      <c r="R28" s="73">
        <v>0</v>
      </c>
      <c r="S28" s="72"/>
      <c r="T28" s="73">
        <v>0</v>
      </c>
      <c r="U28" s="72"/>
    </row>
    <row r="29" spans="1:21" x14ac:dyDescent="0.2">
      <c r="A29" s="72" t="s">
        <v>7</v>
      </c>
      <c r="B29" s="174">
        <v>-306</v>
      </c>
      <c r="C29" s="175"/>
      <c r="D29" s="73">
        <v>-306</v>
      </c>
      <c r="E29" s="72"/>
      <c r="F29" s="73">
        <v>-208</v>
      </c>
      <c r="G29" s="72"/>
      <c r="H29" s="73">
        <v>-275</v>
      </c>
      <c r="I29" s="72"/>
      <c r="J29" s="73">
        <v>-265</v>
      </c>
      <c r="K29" s="72"/>
      <c r="L29" s="73">
        <v>-217</v>
      </c>
      <c r="M29" s="72"/>
      <c r="N29" s="73">
        <v>-217</v>
      </c>
      <c r="O29" s="72"/>
      <c r="P29" s="73">
        <v>0</v>
      </c>
      <c r="Q29" s="72"/>
      <c r="R29" s="73">
        <v>0</v>
      </c>
      <c r="S29" s="72"/>
      <c r="T29" s="73">
        <v>0</v>
      </c>
      <c r="U29" s="72"/>
    </row>
    <row r="30" spans="1:21" x14ac:dyDescent="0.2">
      <c r="A30" s="72" t="s">
        <v>6</v>
      </c>
      <c r="B30" s="174">
        <v>0</v>
      </c>
      <c r="C30" s="175"/>
      <c r="D30" s="73">
        <v>0</v>
      </c>
      <c r="E30" s="72"/>
      <c r="F30" s="73">
        <v>-1</v>
      </c>
      <c r="G30" s="72"/>
      <c r="H30" s="73">
        <v>0</v>
      </c>
      <c r="I30" s="72"/>
      <c r="J30" s="73">
        <v>-133</v>
      </c>
      <c r="K30" s="72"/>
      <c r="L30" s="73">
        <v>-130</v>
      </c>
      <c r="M30" s="72"/>
      <c r="N30" s="73">
        <v>-130</v>
      </c>
      <c r="O30" s="72"/>
      <c r="P30" s="73">
        <v>0</v>
      </c>
      <c r="Q30" s="72"/>
      <c r="R30" s="73">
        <v>0</v>
      </c>
      <c r="S30" s="72"/>
      <c r="T30" s="73">
        <v>0</v>
      </c>
      <c r="U30" s="72"/>
    </row>
    <row r="31" spans="1:21" x14ac:dyDescent="0.2">
      <c r="A31" s="72" t="s">
        <v>5</v>
      </c>
      <c r="B31" s="174">
        <v>-1409</v>
      </c>
      <c r="C31" s="175"/>
      <c r="D31" s="73">
        <v>-1409</v>
      </c>
      <c r="E31" s="72"/>
      <c r="F31" s="73">
        <v>-1519</v>
      </c>
      <c r="G31" s="72"/>
      <c r="H31" s="73">
        <v>-1242</v>
      </c>
      <c r="I31" s="72"/>
      <c r="J31" s="73">
        <v>-1227</v>
      </c>
      <c r="K31" s="72"/>
      <c r="L31" s="73">
        <v>-1059</v>
      </c>
      <c r="M31" s="72"/>
      <c r="N31" s="73">
        <v>-1059</v>
      </c>
      <c r="O31" s="72"/>
      <c r="P31" s="73">
        <v>0</v>
      </c>
      <c r="Q31" s="72"/>
      <c r="R31" s="73">
        <v>0</v>
      </c>
      <c r="S31" s="72"/>
      <c r="T31" s="73">
        <v>0</v>
      </c>
      <c r="U31" s="72"/>
    </row>
    <row r="32" spans="1:21" x14ac:dyDescent="0.2">
      <c r="A32" s="72" t="s">
        <v>4</v>
      </c>
      <c r="B32" s="174">
        <v>-67</v>
      </c>
      <c r="C32" s="175"/>
      <c r="D32" s="73">
        <v>-67</v>
      </c>
      <c r="E32" s="72"/>
      <c r="F32" s="73">
        <v>-126</v>
      </c>
      <c r="G32" s="72"/>
      <c r="H32" s="73">
        <v>-147</v>
      </c>
      <c r="I32" s="72"/>
      <c r="J32" s="73">
        <v>0</v>
      </c>
      <c r="K32" s="72"/>
      <c r="L32" s="73">
        <v>0</v>
      </c>
      <c r="M32" s="72"/>
      <c r="N32" s="73">
        <v>0</v>
      </c>
      <c r="O32" s="72"/>
      <c r="P32" s="73">
        <v>0</v>
      </c>
      <c r="Q32" s="72"/>
      <c r="R32" s="73">
        <v>0</v>
      </c>
      <c r="S32" s="72"/>
      <c r="T32" s="73">
        <v>0</v>
      </c>
      <c r="U32" s="72"/>
    </row>
    <row r="33" spans="1:21" x14ac:dyDescent="0.2">
      <c r="A33" s="74" t="s">
        <v>44</v>
      </c>
      <c r="B33" s="176">
        <v>11734</v>
      </c>
      <c r="C33" s="177"/>
      <c r="D33" s="75">
        <v>11734</v>
      </c>
      <c r="E33" s="74"/>
      <c r="F33" s="75">
        <v>8552</v>
      </c>
      <c r="G33" s="74"/>
      <c r="H33" s="75">
        <v>8033</v>
      </c>
      <c r="I33" s="74"/>
      <c r="J33" s="75">
        <v>6853</v>
      </c>
      <c r="K33" s="74"/>
      <c r="L33" s="75">
        <v>4779</v>
      </c>
      <c r="M33" s="74"/>
      <c r="N33" s="75">
        <v>4779</v>
      </c>
      <c r="O33" s="74"/>
      <c r="P33" s="75">
        <v>0</v>
      </c>
      <c r="Q33" s="74"/>
      <c r="R33" s="75">
        <v>0</v>
      </c>
      <c r="S33" s="74"/>
      <c r="T33" s="75">
        <v>0</v>
      </c>
      <c r="U33" s="74"/>
    </row>
    <row r="34" spans="1:21" x14ac:dyDescent="0.2">
      <c r="A34" s="72" t="s">
        <v>3</v>
      </c>
      <c r="B34" s="174">
        <v>1007</v>
      </c>
      <c r="C34" s="175"/>
      <c r="D34" s="73">
        <v>-160</v>
      </c>
      <c r="E34" s="72"/>
      <c r="F34" s="73">
        <v>1183</v>
      </c>
      <c r="G34" s="72"/>
      <c r="H34" s="73">
        <v>78</v>
      </c>
      <c r="I34" s="72"/>
      <c r="J34" s="73">
        <v>-94</v>
      </c>
      <c r="K34" s="72"/>
      <c r="L34" s="73">
        <v>1868</v>
      </c>
      <c r="M34" s="72"/>
      <c r="N34" s="73">
        <v>1868</v>
      </c>
      <c r="O34" s="72"/>
      <c r="P34" s="73">
        <v>0</v>
      </c>
      <c r="Q34" s="72"/>
      <c r="R34" s="73">
        <v>0</v>
      </c>
      <c r="S34" s="72"/>
      <c r="T34" s="73">
        <v>0</v>
      </c>
      <c r="U34" s="72"/>
    </row>
    <row r="35" spans="1:21" x14ac:dyDescent="0.2">
      <c r="A35" s="72" t="s">
        <v>2</v>
      </c>
      <c r="B35" s="174">
        <v>-6158</v>
      </c>
      <c r="C35" s="175"/>
      <c r="D35" s="73">
        <v>-2897</v>
      </c>
      <c r="E35" s="72"/>
      <c r="F35" s="73">
        <v>-1463</v>
      </c>
      <c r="G35" s="72"/>
      <c r="H35" s="73">
        <v>-1258</v>
      </c>
      <c r="I35" s="72"/>
      <c r="J35" s="73">
        <v>-540</v>
      </c>
      <c r="K35" s="72"/>
      <c r="L35" s="73">
        <v>-6779</v>
      </c>
      <c r="M35" s="72"/>
      <c r="N35" s="73">
        <v>-6779</v>
      </c>
      <c r="O35" s="72"/>
      <c r="P35" s="73">
        <v>0</v>
      </c>
      <c r="Q35" s="72"/>
      <c r="R35" s="73">
        <v>0</v>
      </c>
      <c r="S35" s="72"/>
      <c r="T35" s="73">
        <v>0</v>
      </c>
      <c r="U35" s="72"/>
    </row>
    <row r="36" spans="1:21" x14ac:dyDescent="0.2">
      <c r="A36" s="72" t="s">
        <v>1</v>
      </c>
      <c r="B36" s="174">
        <v>255</v>
      </c>
      <c r="C36" s="175"/>
      <c r="D36" s="73">
        <v>235</v>
      </c>
      <c r="E36" s="72"/>
      <c r="F36" s="73">
        <v>20</v>
      </c>
      <c r="G36" s="72"/>
      <c r="H36" s="73">
        <v>0</v>
      </c>
      <c r="I36" s="72"/>
      <c r="J36" s="73">
        <v>0</v>
      </c>
      <c r="K36" s="72"/>
      <c r="L36" s="73">
        <v>1</v>
      </c>
      <c r="M36" s="72"/>
      <c r="N36" s="73">
        <v>1</v>
      </c>
      <c r="O36" s="72"/>
      <c r="P36" s="73">
        <v>0</v>
      </c>
      <c r="Q36" s="72"/>
      <c r="R36" s="73">
        <v>0</v>
      </c>
      <c r="S36" s="72"/>
      <c r="T36" s="73">
        <v>0</v>
      </c>
      <c r="U36" s="72"/>
    </row>
    <row r="37" spans="1:21" x14ac:dyDescent="0.2">
      <c r="A37" s="74" t="s">
        <v>0</v>
      </c>
      <c r="B37" s="176">
        <v>-4896</v>
      </c>
      <c r="C37" s="177"/>
      <c r="D37" s="75">
        <v>-2822</v>
      </c>
      <c r="E37" s="74"/>
      <c r="F37" s="75">
        <v>-260</v>
      </c>
      <c r="G37" s="74"/>
      <c r="H37" s="75">
        <v>-1180</v>
      </c>
      <c r="I37" s="74"/>
      <c r="J37" s="75">
        <v>-634</v>
      </c>
      <c r="K37" s="74"/>
      <c r="L37" s="75">
        <v>-4910</v>
      </c>
      <c r="M37" s="74"/>
      <c r="N37" s="75">
        <v>-4910</v>
      </c>
      <c r="O37" s="74"/>
      <c r="P37" s="75">
        <v>0</v>
      </c>
      <c r="Q37" s="74"/>
      <c r="R37" s="75">
        <v>0</v>
      </c>
      <c r="S37" s="74"/>
      <c r="T37" s="75">
        <v>0</v>
      </c>
      <c r="U37" s="74"/>
    </row>
    <row r="38" spans="1:21" x14ac:dyDescent="0.2">
      <c r="A38" s="72" t="s">
        <v>46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x14ac:dyDescent="0.2">
      <c r="A39" s="173" t="s">
        <v>107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1:2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1:21" x14ac:dyDescent="0.2">
      <c r="A41" s="65"/>
      <c r="B41" s="66"/>
      <c r="C41" s="66"/>
      <c r="D41" s="66"/>
      <c r="E41" s="66"/>
      <c r="F41" s="66"/>
      <c r="G41" s="66"/>
      <c r="H41" s="67"/>
      <c r="I41" s="67"/>
      <c r="J41" s="66"/>
      <c r="K41" s="66"/>
      <c r="L41" s="66"/>
      <c r="M41" s="66"/>
      <c r="N41" s="67"/>
      <c r="O41" s="67"/>
      <c r="P41" s="67"/>
      <c r="Q41" s="67"/>
      <c r="R41" s="67"/>
      <c r="S41" s="66"/>
      <c r="T41" s="66"/>
      <c r="U41" s="66"/>
    </row>
    <row r="42" spans="1:21" x14ac:dyDescent="0.2">
      <c r="A42" s="65"/>
      <c r="B42" s="66"/>
      <c r="C42" s="66"/>
      <c r="D42" s="66"/>
      <c r="E42" s="66"/>
      <c r="F42" s="66"/>
      <c r="G42" s="66"/>
      <c r="H42" s="67"/>
      <c r="I42" s="67"/>
      <c r="J42" s="66"/>
      <c r="K42" s="66"/>
      <c r="L42" s="66"/>
      <c r="M42" s="66"/>
      <c r="N42" s="67"/>
      <c r="O42" s="67"/>
      <c r="P42" s="67"/>
      <c r="Q42" s="67"/>
      <c r="R42" s="67"/>
      <c r="S42" s="66"/>
      <c r="T42" s="66"/>
      <c r="U42" s="66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edd7cca-690c-40af-b5c4-8ca6c4582b32" ContentTypeId="0x01010090590BEB6A056B449727CADB82A127B8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Unit xmlns="b9fa2689-23e1-470a-a57e-b1145bf90d8a">Finance &amp; IT</Business_x0020_Unit>
    <Document_x0020_Responsible xmlns="b9fa2689-23e1-470a-a57e-b1145bf90d8a">
      <UserInfo>
        <DisplayName>Finn Adser</DisplayName>
        <AccountId>33</AccountId>
        <AccountType/>
      </UserInfo>
    </Document_x0020_Responsible>
    <DEDocumentID xmlns="b9fa2689-23e1-470a-a57e-b1145bf90d8a">DE-023294-00000237</DEDocumentID>
    <DE_Department xmlns="b9fa2689-23e1-470a-a57e-b1145bf90d8a">ESG Accounting</DE_Department>
    <Record_x0020_Disposition_x0020_Date xmlns="b9fa2689-23e1-470a-a57e-b1145bf90d8a" xsi:nil="true"/>
    <DEIsDocumentLock xmlns="b9fa2689-23e1-470a-a57e-b1145bf90d8a">false</DEIsDocumentLock>
    <aa1578111bc644a6827dfc4ffcf4880b xmlns="b9fa2689-23e1-470a-a57e-b1145bf90d8a">
      <Terms xmlns="http://schemas.microsoft.com/office/infopath/2007/PartnerControls"/>
    </aa1578111bc644a6827dfc4ffcf4880b>
    <TaxCatchAll xmlns="b9fa2689-23e1-470a-a57e-b1145bf90d8a"/>
    <DEIsDocumentSetLock xmlns="b9fa2689-23e1-470a-a57e-b1145bf90d8a">false</DEIsDocumentSetLock>
    <Note xmlns="b9fa2689-23e1-470a-a57e-b1145bf90d8a" xsi:nil="true"/>
    <DEIsDocumentSetIdSet xmlns="b9fa2689-23e1-470a-a57e-b1145bf90d8a">false</DEIsDocumentSetIdSe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 Document" ma:contentTypeID="0x01010090590BEB6A056B449727CADB82A127B801005B9E5982BF4A684285BB4C9BB7D6455E" ma:contentTypeVersion="1" ma:contentTypeDescription="DONG Energy Document Content Type" ma:contentTypeScope="" ma:versionID="271ebf197868a71af7722b2529f18b50">
  <xsd:schema xmlns:xsd="http://www.w3.org/2001/XMLSchema" xmlns:xs="http://www.w3.org/2001/XMLSchema" xmlns:p="http://schemas.microsoft.com/office/2006/metadata/properties" xmlns:ns2="b9fa2689-23e1-470a-a57e-b1145bf90d8a" targetNamespace="http://schemas.microsoft.com/office/2006/metadata/properties" ma:root="true" ma:fieldsID="4f6b6a985aab32d31de631dcf4126702" ns2:_="">
    <xsd:import namespace="b9fa2689-23e1-470a-a57e-b1145bf90d8a"/>
    <xsd:element name="properties">
      <xsd:complexType>
        <xsd:sequence>
          <xsd:element name="documentManagement">
            <xsd:complexType>
              <xsd:all>
                <xsd:element ref="ns2:Document_x0020_Responsible"/>
                <xsd:element ref="ns2:Business_x0020_Unit" minOccurs="0"/>
                <xsd:element ref="ns2:DE_Department" minOccurs="0"/>
                <xsd:element ref="ns2:Record_x0020_Disposition_x0020_Date" minOccurs="0"/>
                <xsd:element ref="ns2:Note" minOccurs="0"/>
                <xsd:element ref="ns2:DEDocumentID" minOccurs="0"/>
                <xsd:element ref="ns2:aa1578111bc644a6827dfc4ffcf4880b" minOccurs="0"/>
                <xsd:element ref="ns2:TaxCatchAll" minOccurs="0"/>
                <xsd:element ref="ns2:TaxCatchAllLabel" minOccurs="0"/>
                <xsd:element ref="ns2:DEDocumentSetID" minOccurs="0"/>
                <xsd:element ref="ns2:DEIsDocumentSetIdSet" minOccurs="0"/>
                <xsd:element ref="ns2:DEIsDocumentLock" minOccurs="0"/>
                <xsd:element ref="ns2:DEIsDocumentSetLock" minOccurs="0"/>
                <xsd:element ref="ns2:DEWorkflowStatus" minOccurs="0"/>
                <xsd:element ref="ns2:DEWorkflow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a2689-23e1-470a-a57e-b1145bf90d8a" elementFormDefault="qualified">
    <xsd:import namespace="http://schemas.microsoft.com/office/2006/documentManagement/types"/>
    <xsd:import namespace="http://schemas.microsoft.com/office/infopath/2007/PartnerControls"/>
    <xsd:element name="Document_x0020_Responsible" ma:index="8" ma:displayName="Document Responsible" ma:description="Responsible person for document" ma:internalName="Document_x0020_Responsible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siness_x0020_Unit" ma:index="9" nillable="true" ma:displayName="Business Unit" ma:description="Business Unit of Document Responsible" ma:hidden="true" ma:internalName="Business_x0020_Unit" ma:readOnly="false">
      <xsd:simpleType>
        <xsd:restriction base="dms:Text"/>
      </xsd:simpleType>
    </xsd:element>
    <xsd:element name="DE_Department" ma:index="10" nillable="true" ma:displayName="Department" ma:description="Department of Document Responsible" ma:hidden="true" ma:internalName="DE_Department" ma:readOnly="false">
      <xsd:simpleType>
        <xsd:restriction base="dms:Text"/>
      </xsd:simpleType>
    </xsd:element>
    <xsd:element name="Record_x0020_Disposition_x0020_Date" ma:index="11" nillable="true" ma:displayName="Discarding Date" ma:description="Discarding Date" ma:format="DateOnly" ma:internalName="Record_x0020_Disposition_x0020_Date" ma:readOnly="false">
      <xsd:simpleType>
        <xsd:restriction base="dms:DateTime"/>
      </xsd:simpleType>
    </xsd:element>
    <xsd:element name="Note" ma:index="12" nillable="true" ma:displayName="Note" ma:description="Information regarding the document" ma:internalName="Note" ma:readOnly="false">
      <xsd:simpleType>
        <xsd:restriction base="dms:Note">
          <xsd:maxLength value="255"/>
        </xsd:restriction>
      </xsd:simpleType>
    </xsd:element>
    <xsd:element name="DEDocumentID" ma:index="13" nillable="true" ma:displayName="Document ID" ma:description="" ma:hidden="true" ma:internalName="DEDocumentID" ma:readOnly="true">
      <xsd:simpleType>
        <xsd:restriction base="dms:Text"/>
      </xsd:simpleType>
    </xsd:element>
    <xsd:element name="aa1578111bc644a6827dfc4ffcf4880b" ma:index="14" nillable="true" ma:taxonomy="true" ma:internalName="aa1578111bc644a6827dfc4ffcf4880b" ma:taxonomyFieldName="DEKeywords" ma:displayName="Subject Keywords" ma:readOnly="false" ma:fieldId="{aa157811-1bc6-44a6-827d-fc4ffcf4880b}" ma:taxonomyMulti="true" ma:sspId="5edd7cca-690c-40af-b5c4-8ca6c4582b32" ma:termSetId="ec575cd2-2350-4b85-89b7-86f7ea8ac49e" ma:anchorId="bd917d16-d166-47fc-a73a-21f082add89b" ma:open="tru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7f50928c-5198-4841-89c9-1058039294d1}" ma:internalName="TaxCatchAll" ma:showField="CatchAllData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7f50928c-5198-4841-89c9-1058039294d1}" ma:internalName="TaxCatchAllLabel" ma:readOnly="true" ma:showField="CatchAllDataLabel" ma:web="ca174961-e80a-4bea-aebc-7151342483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DocumentSetID" ma:index="18" nillable="true" ma:displayName="Document Set ID" ma:description="" ma:hidden="true" ma:internalName="DEDocumentSetID" ma:readOnly="true">
      <xsd:simpleType>
        <xsd:restriction base="dms:Text"/>
      </xsd:simpleType>
    </xsd:element>
    <xsd:element name="DEIsDocumentSetIdSet" ma:index="19" nillable="true" ma:displayName="IsDocumentSet ID" ma:default="0" ma:description="" ma:hidden="true" ma:internalName="DEIsDocumentSetIdSet" ma:readOnly="true">
      <xsd:simpleType>
        <xsd:restriction base="dms:Boolean"/>
      </xsd:simpleType>
    </xsd:element>
    <xsd:element name="DEIsDocumentLock" ma:index="20" nillable="true" ma:displayName="Is DocumentLock" ma:default="0" ma:hidden="true" ma:internalName="DEIsDocumentLock">
      <xsd:simpleType>
        <xsd:restriction base="dms:Boolean"/>
      </xsd:simpleType>
    </xsd:element>
    <xsd:element name="DEIsDocumentSetLock" ma:index="21" nillable="true" ma:displayName="Is DocumentSetLock" ma:default="0" ma:hidden="true" ma:internalName="DEIsDocumentSetLock">
      <xsd:simpleType>
        <xsd:restriction base="dms:Boolean"/>
      </xsd:simpleType>
    </xsd:element>
    <xsd:element name="DEWorkflowStatus" ma:index="22" nillable="true" ma:displayName="Workflow Status" ma:description="" ma:hidden="true" ma:internalName="DEWorkflowStatus" ma:readOnly="true">
      <xsd:simpleType>
        <xsd:restriction base="dms:Text"/>
      </xsd:simpleType>
    </xsd:element>
    <xsd:element name="DEWorkflowHistory" ma:index="23" nillable="true" ma:displayName="Workflow History" ma:description="" ma:hidden="true" ma:internalName="DEWorkflowHistory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E250D-C745-45BF-894E-C35C20C611B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F3E9B7E-C9EB-41F3-8A5A-0D3A0D311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BE30D-7761-43C3-9D61-C54F6FB52635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b9fa2689-23e1-470a-a57e-b1145bf90d8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F0B28B8-F84E-48BF-A4D5-C22D75F34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a2689-23e1-470a-a57e-b1145bf90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Asset Book</vt:lpstr>
      <vt:lpstr>ON statistics Q4 2018 - Q4 2019</vt:lpstr>
      <vt:lpstr>ON segment accounts</vt:lpstr>
    </vt:vector>
  </TitlesOfParts>
  <Company>DONG Energy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FactSheet Onshore_Q119 FINAL</dc:title>
  <dc:creator>Ida Skovgaard Andersen</dc:creator>
  <cp:lastModifiedBy>Turid Hove</cp:lastModifiedBy>
  <cp:lastPrinted>2019-01-29T08:36:23Z</cp:lastPrinted>
  <dcterms:created xsi:type="dcterms:W3CDTF">2012-03-30T08:22:43Z</dcterms:created>
  <dcterms:modified xsi:type="dcterms:W3CDTF">2020-01-29T08:45:08Z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ESentToRecordCenter">
    <vt:bool>false</vt:bool>
  </property>
  <property fmtid="{D5CDD505-2E9C-101B-9397-08002B2CF9AE}" pid="4" name="DEIsDeleted">
    <vt:bool>false</vt:bool>
  </property>
  <property fmtid="{D5CDD505-2E9C-101B-9397-08002B2CF9AE}" pid="5" name="DEIsRecordIdSet">
    <vt:bool>false</vt:bool>
  </property>
  <property fmtid="{D5CDD505-2E9C-101B-9397-08002B2CF9AE}" pid="6" name="DEIsDocumentIdSet">
    <vt:bool>true</vt:bool>
  </property>
  <property fmtid="{D5CDD505-2E9C-101B-9397-08002B2CF9AE}" pid="7" name="DEDiscardingAttempts">
    <vt:r8>0</vt:r8>
  </property>
  <property fmtid="{D5CDD505-2E9C-101B-9397-08002B2CF9AE}" pid="8" name="ContentTypeId">
    <vt:lpwstr>0x01010090590BEB6A056B449727CADB82A127B801005B9E5982BF4A684285BB4C9BB7D6455E</vt:lpwstr>
  </property>
  <property fmtid="{D5CDD505-2E9C-101B-9397-08002B2CF9AE}" pid="9" name="DEIsRecord">
    <vt:bool>false</vt:bool>
  </property>
  <property fmtid="{D5CDD505-2E9C-101B-9397-08002B2CF9AE}" pid="10" name="DETriggerWorkflow">
    <vt:bool>false</vt:bool>
  </property>
  <property fmtid="{D5CDD505-2E9C-101B-9397-08002B2CF9AE}" pid="11" name="DEIsMarkedForDeletion">
    <vt:bool>false</vt:bool>
  </property>
  <property fmtid="{D5CDD505-2E9C-101B-9397-08002B2CF9AE}" pid="12" name="DEKeywords">
    <vt:lpwstr/>
  </property>
</Properties>
</file>